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CAC_EMR\01 - PCCEMR\Projects\EMR Expansion\Clinics\BCCDC-STI Clinic\CPS Phase 1 Documents\Registration Form\"/>
    </mc:Choice>
  </mc:AlternateContent>
  <xr:revisionPtr revIDLastSave="0" documentId="13_ncr:1_{1800A37C-B4A3-48A4-8AEB-E3CF86934A8A}" xr6:coauthVersionLast="47" xr6:coauthVersionMax="47" xr10:uidLastSave="{00000000-0000-0000-0000-000000000000}"/>
  <bookViews>
    <workbookView xWindow="25695" yWindow="0" windowWidth="26010" windowHeight="20985" xr2:uid="{2C969C85-DF1B-4F1B-A571-AC8D62FD5D1C}"/>
  </bookViews>
  <sheets>
    <sheet name="Process" sheetId="7" r:id="rId1"/>
    <sheet name="Client Search Form" sheetId="1" r:id="rId2"/>
    <sheet name="Client Registration Form" sheetId="2" r:id="rId3"/>
    <sheet name="Potential Client Matches Form" sheetId="8" r:id="rId4"/>
    <sheet name="Add Photo" sheetId="9" r:id="rId5"/>
    <sheet name="Patient Alert Form" sheetId="3" r:id="rId6"/>
    <sheet name="Update Providers form" sheetId="5" r:id="rId7"/>
    <sheet name="NOK and Emergency Contacts" sheetId="6" r:id="rId8"/>
    <sheet name="Short Codes" sheetId="4" r:id="rId9"/>
  </sheets>
  <definedNames>
    <definedName name="Client_Pronouns">'Short Codes'!$A$11</definedName>
    <definedName name="Client_Reg_Form_Record_Type">'Short Codes'!$A$1</definedName>
    <definedName name="EIGHT">'Client Registration Form'!$N$78</definedName>
    <definedName name="FIVE">'Client Registration Form'!$N$55</definedName>
    <definedName name="FOUR">'Client Registration Form'!$N$45</definedName>
    <definedName name="NINE">'Client Registration Form'!$N$85</definedName>
    <definedName name="ONE">'Client Registration Form'!$N$3</definedName>
    <definedName name="SEVEN">'Client Registration Form'!$N$72</definedName>
    <definedName name="SIX">'Client Registration Form'!$N$68</definedName>
    <definedName name="THREE">'Client Registration Form'!$N$40</definedName>
    <definedName name="TWO">'Client Registration Form'!$N$11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9" l="1"/>
  <c r="J9" i="9"/>
  <c r="J8" i="9"/>
  <c r="J7" i="9"/>
  <c r="V8" i="8"/>
  <c r="J6" i="9"/>
  <c r="J5" i="9"/>
  <c r="J4" i="9"/>
  <c r="V7" i="8" l="1"/>
  <c r="V6" i="8"/>
  <c r="V5" i="8"/>
  <c r="M11" i="5"/>
  <c r="M10" i="5"/>
  <c r="M9" i="5"/>
  <c r="M8" i="5"/>
  <c r="M7" i="5"/>
  <c r="M6" i="5"/>
  <c r="M5" i="5"/>
  <c r="M4" i="5"/>
  <c r="W41" i="3"/>
  <c r="W40" i="3"/>
  <c r="W39" i="3"/>
  <c r="W38" i="3"/>
  <c r="W37" i="3"/>
  <c r="W36" i="3"/>
  <c r="W35" i="3"/>
  <c r="W34" i="3"/>
  <c r="W33" i="3"/>
  <c r="W32" i="3"/>
  <c r="R17" i="1" l="1"/>
  <c r="R16" i="1"/>
  <c r="R15" i="1"/>
  <c r="R14" i="1"/>
  <c r="R13" i="1"/>
  <c r="R12" i="1"/>
  <c r="R11" i="1"/>
  <c r="R10" i="1"/>
  <c r="R9" i="1"/>
  <c r="R8" i="1"/>
  <c r="R7" i="1"/>
  <c r="R6" i="1"/>
  <c r="R5" i="1"/>
</calcChain>
</file>

<file path=xl/sharedStrings.xml><?xml version="1.0" encoding="utf-8"?>
<sst xmlns="http://schemas.openxmlformats.org/spreadsheetml/2006/main" count="620" uniqueCount="398">
  <si>
    <t>Num</t>
  </si>
  <si>
    <t>Name</t>
  </si>
  <si>
    <t>Description</t>
  </si>
  <si>
    <t>Search by demographics</t>
  </si>
  <si>
    <t>Note</t>
  </si>
  <si>
    <t>Searching options</t>
  </si>
  <si>
    <t>Search by ID</t>
  </si>
  <si>
    <t xml:space="preserve">  - Required to put at least one value
  - Province and PHN are mandatory</t>
  </si>
  <si>
    <t xml:space="preserve">  - Required to put more than 2 fields
  - Options are available for name fields
  - Name fields are searching Given, Alias, and Preferred name</t>
  </si>
  <si>
    <t>Using one of unique identifier number to search client
  - PARIS ID
  - PHN
  - File Num
  - GCO ID (only applies CPS clinic)</t>
  </si>
  <si>
    <t>Client Search</t>
  </si>
  <si>
    <t>Searching clients from both EMR and PARIS</t>
  </si>
  <si>
    <t xml:space="preserve">  - Takes about 1 to 2 minutes depends on search criteria
  - Limit 100 clients search result due to perfoemance</t>
  </si>
  <si>
    <t>Source</t>
  </si>
  <si>
    <t>If a client exist both EMR and PARIS, it shows EMR</t>
  </si>
  <si>
    <t>EMR (Red) or PARIS (Blue)</t>
  </si>
  <si>
    <t>Using demographics to search client(s)
  - Last Name (Given, Alias, Preferred)
  - First Name (Given, Alias, Preferred)
  - DOB
  - Administrative Sex</t>
  </si>
  <si>
    <t xml:space="preserve">  - Begins with: &lt;value + %&gt;
  - Equals to: &lt;value&gt;
  - Ends with: &lt;% + value&gt;
  - Contains: &lt;% + value + %&gt;</t>
  </si>
  <si>
    <t>Administrative Names</t>
  </si>
  <si>
    <t>If clients exist both EMR and PARIS, it shows PARIS names</t>
  </si>
  <si>
    <t>First Name Last Name</t>
  </si>
  <si>
    <t xml:space="preserve">  - EMR: First (HRI: z.52J) and Last name 
  - PARIS: Given Names</t>
  </si>
  <si>
    <t xml:space="preserve">  - EMR: Preferred Names (HRI: z.5LJ)
  - PARIS: KNOWNAS (PREFERRED)</t>
  </si>
  <si>
    <t>Alias Name</t>
  </si>
  <si>
    <t xml:space="preserve">  - EMR: Alias Name (HRI: z.52V)
  - PARIS: KNOWNAS (PREFERRED)</t>
  </si>
  <si>
    <t>If clients exist both EMR and PARIS, it shows PARIS data</t>
  </si>
  <si>
    <t>DOB, Address, Phones</t>
  </si>
  <si>
    <t>Cerner MRN</t>
  </si>
  <si>
    <t>Registry Key code 'VA'</t>
  </si>
  <si>
    <t>EMR Only</t>
  </si>
  <si>
    <t>App</t>
  </si>
  <si>
    <t>Type</t>
  </si>
  <si>
    <t xml:space="preserve">EMR </t>
  </si>
  <si>
    <t>MACRO (Server)</t>
  </si>
  <si>
    <t>EMR_DB_EXECUTE</t>
  </si>
  <si>
    <t>To run sql script from the Client Search form</t>
  </si>
  <si>
    <t>PARISMA_V2_EXEC</t>
  </si>
  <si>
    <t>parisemr.pkg_van_aei_emr_registration.sp_find_potential_matches_v2</t>
  </si>
  <si>
    <t>Select Client</t>
  </si>
  <si>
    <t>New Client</t>
  </si>
  <si>
    <t>Cancel</t>
  </si>
  <si>
    <t>Select the client and open the Client Registration form</t>
  </si>
  <si>
    <t>Empty registration form</t>
  </si>
  <si>
    <t>Registration form with a selected client and pull PARIS demographics</t>
  </si>
  <si>
    <t>Open the Client Registration Form for new client</t>
  </si>
  <si>
    <t>Clear</t>
  </si>
  <si>
    <t>Save</t>
  </si>
  <si>
    <t>Clear all fields</t>
  </si>
  <si>
    <t>Save the form</t>
  </si>
  <si>
    <t>Cancel to close form without saving</t>
  </si>
  <si>
    <t>General</t>
  </si>
  <si>
    <t>PARIS ID</t>
  </si>
  <si>
    <t>File Number</t>
  </si>
  <si>
    <t>New Search</t>
  </si>
  <si>
    <t>Create/Edit Alerts</t>
  </si>
  <si>
    <t>File Numbr</t>
  </si>
  <si>
    <t>Open Client Search form to search new client</t>
  </si>
  <si>
    <t>Open Patient Alerts Form</t>
  </si>
  <si>
    <t>Client Search Form</t>
  </si>
  <si>
    <t>Patient Alert Form</t>
  </si>
  <si>
    <t>Administrative Last Name</t>
  </si>
  <si>
    <t>Administrative First Name</t>
  </si>
  <si>
    <t>Alert Icon</t>
  </si>
  <si>
    <t>Showing the icon if a client has alert</t>
  </si>
  <si>
    <t>Given Last Name</t>
  </si>
  <si>
    <t>Given First Name</t>
  </si>
  <si>
    <t>Middle Name(s)</t>
  </si>
  <si>
    <t>Middle Name1, Middle Name2</t>
  </si>
  <si>
    <t>Alias Last Name</t>
  </si>
  <si>
    <t>Alias First Name</t>
  </si>
  <si>
    <t>Last Name to Use</t>
  </si>
  <si>
    <t>First Name to Use</t>
  </si>
  <si>
    <t>PARIS:
  - MPI_NAME.NAM_FOR2, MPI_NAME.NAM_FOR3
  - Name Type: 'GIVEN'
EMR: 
  - HRI: 'VCH_PCCEMR', 'z.52J'</t>
  </si>
  <si>
    <t>PARIS:
  - Name Type: 'KNOWNAS'
EMR: 
  - HRI: 'VCH_PCCEMR', 'z.5LJ'
  - Alter Client/Personal/Preferred (First Name only)
  - Alter Client/Personal/Other (Full Name)</t>
  </si>
  <si>
    <t>Searchable on Alter Client</t>
  </si>
  <si>
    <t>Searchable on Alter Client
Used on Patient Information ("Yellow bar") form if exist</t>
  </si>
  <si>
    <t>PARIS:
  - Name Type: 'ALIAS'
EMR: 
  - HRI: 'VCH_PCCEMR', 'z.52V'
  - Alter Client/Personal/Alias</t>
  </si>
  <si>
    <t>PARIS:
  - Name Type: 'GIVEN'</t>
  </si>
  <si>
    <t>DOB</t>
  </si>
  <si>
    <t>Date Format: dd mmm yyyy</t>
  </si>
  <si>
    <t>Client Record Type</t>
  </si>
  <si>
    <t xml:space="preserve">  - Nominal
  - Indeterminate/pseudonym
  - Get checked online</t>
  </si>
  <si>
    <t xml:space="preserve">Managed by ShortCode "Client Reg Form Record Type"
  - 3: show all 3 types (CPS only)
  - 2: Nominal and Indeterminate/pseudonym
  - 1: Nominal  </t>
  </si>
  <si>
    <t>Code</t>
  </si>
  <si>
    <t>Client Reg Form Record Type</t>
  </si>
  <si>
    <t>CPS</t>
  </si>
  <si>
    <t>3|GI</t>
  </si>
  <si>
    <t>GIL</t>
  </si>
  <si>
    <t>HIM</t>
  </si>
  <si>
    <t>3: Showing all 3 record types
GI: Showing 'Gender Identity' on the registration form</t>
  </si>
  <si>
    <t>SHR</t>
  </si>
  <si>
    <t>TCB</t>
  </si>
  <si>
    <t>VPC</t>
  </si>
  <si>
    <t>1: Showing 'Nominal' only
MRN: Showing MRN funtion bottom of the registration form</t>
  </si>
  <si>
    <t>Link</t>
  </si>
  <si>
    <t>PHN</t>
  </si>
  <si>
    <t>Personal Health Number</t>
  </si>
  <si>
    <t>Administrative Sex</t>
  </si>
  <si>
    <t>F: Female
I: Intersex
M: Male
T: Transgender
U: Unknown
X: Unspecified</t>
  </si>
  <si>
    <t xml:space="preserve">  - Province code and Number
  - Should be satisfied with PHN numbering rule</t>
  </si>
  <si>
    <t>Version</t>
  </si>
  <si>
    <t>https://imitspccs.zendesk.com/hc/en-us/articles/4415536626324-Client-Registration-Form-version-tracker</t>
  </si>
  <si>
    <t>Link to the Zendesk page: Client Registration Form version tracker &amp; information</t>
  </si>
  <si>
    <t>Canadian Resident</t>
  </si>
  <si>
    <t>Yes or No</t>
  </si>
  <si>
    <t>Waiver signed</t>
  </si>
  <si>
    <t>Language</t>
  </si>
  <si>
    <t>Interpreter Required</t>
  </si>
  <si>
    <t>Primary Care POS</t>
  </si>
  <si>
    <t>Alternate Clinic(s)</t>
  </si>
  <si>
    <t>Update POS</t>
  </si>
  <si>
    <t>Open 'Update Providers, PC POS and Alt POS Form'</t>
  </si>
  <si>
    <t>Update Providers, PC POS and Alt POS Form</t>
  </si>
  <si>
    <t>Referring Provider</t>
  </si>
  <si>
    <t>External FP/NP</t>
  </si>
  <si>
    <t>Load list from ShortCode 'Language'
Save/Load: Alter Client/Social/Preferred Language</t>
  </si>
  <si>
    <t>Save/Load: Alter Client/Social/Interpreter Required</t>
  </si>
  <si>
    <t>Save/Load: Alter Client/Social/Primary Care POS</t>
  </si>
  <si>
    <t>Save/Load: Alter Client/Social/Alternate POS</t>
  </si>
  <si>
    <t>Save/Loaded: Alter Client/Care Team/External GP/NP</t>
  </si>
  <si>
    <t>Save/Loaded: Alter Client/Care Team/Incoming Referral Provider</t>
  </si>
  <si>
    <t>EMR Only: 
  - HRI: 'VCH_PCCEMR', 'z.3N5'</t>
  </si>
  <si>
    <t>EMR Only: 
  - HRI: 'VCH_PCCEMR', 'z.3N7'</t>
  </si>
  <si>
    <t>Status</t>
  </si>
  <si>
    <t>Indicate Client Status</t>
  </si>
  <si>
    <t>Inactive or DO NOT USE client's status: Disable all fields on registration form</t>
  </si>
  <si>
    <t>Client Registration Form</t>
  </si>
  <si>
    <t>Address</t>
  </si>
  <si>
    <t>Street</t>
  </si>
  <si>
    <t>Other address info</t>
  </si>
  <si>
    <t>City</t>
  </si>
  <si>
    <t>Country</t>
  </si>
  <si>
    <t>Building</t>
  </si>
  <si>
    <t>Province/State</t>
  </si>
  <si>
    <t>Postal/Zip Code</t>
  </si>
  <si>
    <t>Alter Client/General/Street Address/Street</t>
  </si>
  <si>
    <t>PARIS:
  - Address 1</t>
  </si>
  <si>
    <t>Not exist in Alter Client, using HRI to save them</t>
  </si>
  <si>
    <t>PARIS:
  - Address 2, 3
EMR:
  - HRI: 'VCH_PCCEMR', 'z.4LM'</t>
  </si>
  <si>
    <t>Pronouns</t>
  </si>
  <si>
    <t>Save/Load from HRI and PARIS</t>
  </si>
  <si>
    <t>PARIS:
  - Load: EMR Macro: 'PARIS_PRNL_EXEC'
  - Save: Registration form saving
EMR:
  - HRI: 'VCH_PCCEMR', 'z.5LT'</t>
  </si>
  <si>
    <t>Load Pronoun list from a Short Code</t>
  </si>
  <si>
    <t>Short Code:  'Client Pronouns'</t>
  </si>
  <si>
    <t>Client Pronouns</t>
  </si>
  <si>
    <t>H</t>
  </si>
  <si>
    <t>MAXNUM</t>
  </si>
  <si>
    <t>NP</t>
  </si>
  <si>
    <t>O</t>
  </si>
  <si>
    <t>P</t>
  </si>
  <si>
    <t>S</t>
  </si>
  <si>
    <t>T</t>
  </si>
  <si>
    <t>U</t>
  </si>
  <si>
    <t>01|He /Him</t>
  </si>
  <si>
    <t>-1|Please DO NOT add 10th Pronoun</t>
  </si>
  <si>
    <t>Do not add 10th checkbox</t>
  </si>
  <si>
    <t>05|No pronoun</t>
  </si>
  <si>
    <t>Order | Caption (Checkbox)</t>
  </si>
  <si>
    <t>00|Other (please specify):</t>
  </si>
  <si>
    <t>04|Prefer not to answer</t>
  </si>
  <si>
    <t>02|She / Her</t>
  </si>
  <si>
    <t>03|They / Them</t>
  </si>
  <si>
    <t>06|Unknown</t>
  </si>
  <si>
    <t>Order | Caption (Checkbox), ths last checkbox should be zero</t>
  </si>
  <si>
    <t>Pronouns (List)</t>
  </si>
  <si>
    <t>Alter Client/General/Street Address/City</t>
  </si>
  <si>
    <t>Alter Client/General/Street Address/Country</t>
  </si>
  <si>
    <t>Alter Client/General/Street Address/Building</t>
  </si>
  <si>
    <t>PARIS:
  - Country</t>
  </si>
  <si>
    <t>PARIS:
  - City</t>
  </si>
  <si>
    <t>Alter Client/General/Street Address/Province</t>
  </si>
  <si>
    <t>Alter Client/General/Street Address/Postcode</t>
  </si>
  <si>
    <t>PARIS:
  - Province</t>
  </si>
  <si>
    <t>PARIS:
  - Postal Code</t>
  </si>
  <si>
    <t>Contact</t>
  </si>
  <si>
    <t>Preferred Phone Type</t>
  </si>
  <si>
    <t>Preferred Phone</t>
  </si>
  <si>
    <t>Home Phone</t>
  </si>
  <si>
    <t>Cell Phone</t>
  </si>
  <si>
    <t>Work Phone</t>
  </si>
  <si>
    <t>Other Phone</t>
  </si>
  <si>
    <t>E-Mail</t>
  </si>
  <si>
    <t>Index: Cell, Home, Work, Other</t>
  </si>
  <si>
    <t>Pull phone number by preferred phone type selection</t>
  </si>
  <si>
    <t xml:space="preserve">  - If PARIS client has other than EMR preferred phone types, PARIS preferred phone type is pulled and show in here 
  - PARIS only preferred phone type is saved into additional address</t>
  </si>
  <si>
    <t xml:space="preserve">  - If selected preferred phone type is not one of EMR ones, it shows PARIS preferred phone number
  - PARIS only preferred phone number is saved into additional address</t>
  </si>
  <si>
    <t>Custom Forms\Patient Consent to Contact Statement</t>
  </si>
  <si>
    <t>Consent to Contact (label)</t>
  </si>
  <si>
    <t>Link to open Consend to Contact Statement form</t>
  </si>
  <si>
    <t>Link to the Zendesk web page for Consent to Contact</t>
  </si>
  <si>
    <t>https://vchprofileemr.zendesk.com/hc/en-us/articles/360044338212-Client-Registration-Form#h_01J1DFXT2KRYDZ8Y4RJKTTHV3T</t>
  </si>
  <si>
    <t>Allow to have characters</t>
  </si>
  <si>
    <t>Email address</t>
  </si>
  <si>
    <t>Consent Contact (check boxes, text)</t>
  </si>
  <si>
    <t>Using HRI to save/load value</t>
  </si>
  <si>
    <t xml:space="preserve">  - EMR only
  - Each fields have its' own HRI</t>
  </si>
  <si>
    <t>Free format</t>
  </si>
  <si>
    <t>Next of Kin &amp;</t>
  </si>
  <si>
    <t>Update Next of Kin &amp; Emergency Contacts</t>
  </si>
  <si>
    <t>Button to open 'NOK and Emergency Contacts' form</t>
  </si>
  <si>
    <t>NOK and Emergency Contacts</t>
  </si>
  <si>
    <t xml:space="preserve">  </t>
  </si>
  <si>
    <t xml:space="preserve">  - NOK: Saved/load from Alter Client/Family &amp; Alter Client/Personal
  - Emergency Contact: Alter Client/Personal</t>
  </si>
  <si>
    <t>Indigenous Self Identification</t>
  </si>
  <si>
    <t>Do you wish to identify as Indigenous?</t>
  </si>
  <si>
    <t>Radio buttons, save/load into HRI</t>
  </si>
  <si>
    <t>EMR Only: 
  - HRI: 'VCH_PCCEMR', 'z.71D'</t>
  </si>
  <si>
    <t>Do you identify as First Nations, Métis and/or Inuit?</t>
  </si>
  <si>
    <t>Check boxes, save/load into HRI</t>
  </si>
  <si>
    <t>Last Updated By</t>
  </si>
  <si>
    <t>Updated by data is entered automatically</t>
  </si>
  <si>
    <t>EMR Only: 
  - HRI: 'VCH_PCCEMR', 'z.71H'</t>
  </si>
  <si>
    <t>MRN Type</t>
  </si>
  <si>
    <t>Ethnicity</t>
  </si>
  <si>
    <t>Other (Text 'Other' is updated as currently logged in Clinic name)</t>
  </si>
  <si>
    <t>It shows when Short Code 'Client Reg Form Record Type' has 'MRN'</t>
  </si>
  <si>
    <t>Currently 'VPC' set to show MRN field</t>
  </si>
  <si>
    <t>Gender Identity</t>
  </si>
  <si>
    <t>Applies for 'TSC' and 'CPS'</t>
  </si>
  <si>
    <t>Hard coded in a Macro code</t>
  </si>
  <si>
    <t>Have you tested with Get Checked Online</t>
  </si>
  <si>
    <t>CPS clinic only:
  - Radio buttons</t>
  </si>
  <si>
    <t>Do you consent to being contacted for research purpose?</t>
  </si>
  <si>
    <t>CPS clinic only:
  - Radio buttons and Date</t>
  </si>
  <si>
    <t>Managed by Short Code 'Client Reg Form Record Type'</t>
  </si>
  <si>
    <t>*** Please click number to go to description. ***</t>
  </si>
  <si>
    <t>Consent to Contact (icon)</t>
  </si>
  <si>
    <t>Alert</t>
  </si>
  <si>
    <t>Reason</t>
  </si>
  <si>
    <t>Alerted</t>
  </si>
  <si>
    <t>Alerted by</t>
  </si>
  <si>
    <t>Modified on</t>
  </si>
  <si>
    <t>Modified by</t>
  </si>
  <si>
    <t>Inactive on</t>
  </si>
  <si>
    <t>Reason for Inactivity</t>
  </si>
  <si>
    <t>Alert Code and description from Short Code</t>
  </si>
  <si>
    <t>User can update a reason in EMR or PARIS</t>
  </si>
  <si>
    <t>Alerted on date</t>
  </si>
  <si>
    <t>Alerted by user</t>
  </si>
  <si>
    <t>Modified on date</t>
  </si>
  <si>
    <t>Modified by user</t>
  </si>
  <si>
    <t>Inactivated on date</t>
  </si>
  <si>
    <t>Mandatory if alert is inactivated</t>
  </si>
  <si>
    <t>Show Historic Alerts</t>
  </si>
  <si>
    <t>Expand the form to show historical alerts</t>
  </si>
  <si>
    <t xml:space="preserve">  - Once Historic Alerts opens, Button lable changed to 'Hide Historic Alerts'
  - Historic Alerts shows inactivated alerts</t>
  </si>
  <si>
    <t>Edit</t>
  </si>
  <si>
    <t>New</t>
  </si>
  <si>
    <t xml:space="preserve">  - Must select one of alerts to enable edit button
  - Expand the form to enter Alert</t>
  </si>
  <si>
    <t>New alert creation</t>
  </si>
  <si>
    <t>Accept</t>
  </si>
  <si>
    <t>Save updated alerts</t>
  </si>
  <si>
    <t>Created/Edited/Inactivated alerts are sent to PARIS when the client registration form is saved</t>
  </si>
  <si>
    <t>Cancel and the close the form</t>
  </si>
  <si>
    <t>Alert Entry</t>
  </si>
  <si>
    <t>Alerts</t>
  </si>
  <si>
    <t>Drop down menu bar and the list is from  Approved Alert List</t>
  </si>
  <si>
    <t xml:space="preserve">  - Short Code: 'Approved PARIS Alerts'</t>
  </si>
  <si>
    <t>Free text field</t>
  </si>
  <si>
    <t>Alerted on</t>
  </si>
  <si>
    <t>Alerted at</t>
  </si>
  <si>
    <t>Default to current time, editable</t>
  </si>
  <si>
    <t xml:space="preserve">Default to today's date, editable </t>
  </si>
  <si>
    <t>Inactivated on</t>
  </si>
  <si>
    <t>Inactivated at</t>
  </si>
  <si>
    <t>Inactivation Reason</t>
  </si>
  <si>
    <t>Enter date when the alert is inactivated</t>
  </si>
  <si>
    <t>Should later than Alerted on date</t>
  </si>
  <si>
    <t>Enter time when the alert is inactivated</t>
  </si>
  <si>
    <t>Enabled when the inactivated on is entered</t>
  </si>
  <si>
    <t>Clear All</t>
  </si>
  <si>
    <t>Accept Changes</t>
  </si>
  <si>
    <t>Cancel Edit</t>
  </si>
  <si>
    <t>Clear all entered fields</t>
  </si>
  <si>
    <t>Not updating PARIS or EMR db untill client registration form is saved</t>
  </si>
  <si>
    <t>Alert list table is updated as entered
Collapse Alert Entry section</t>
  </si>
  <si>
    <t>Cancel edit and Collapse Alert entry section</t>
  </si>
  <si>
    <t xml:space="preserve">  - Short Code: 'Approved PARIS Alerts'
  - When PARIS sends alert code and Alert is updated if the code eixsts in the short code</t>
  </si>
  <si>
    <t>Since inactivated alert only shows in historic alert section, it populates when an alert is edited as inactivated</t>
  </si>
  <si>
    <t>EMR Macro and PARIS packages</t>
  </si>
  <si>
    <t>PARIS_ALTE_EXEC</t>
  </si>
  <si>
    <t>PARISID_V2_EXEC</t>
  </si>
  <si>
    <t>Sending Alerts data to PARIS</t>
  </si>
  <si>
    <t>Loading Alerts from PARIS</t>
  </si>
  <si>
    <t>parisemr.pkg_van_aei_emr_registration.sp_get_alerts</t>
  </si>
  <si>
    <t>parisemr.pkg_van_aei_emr_registration.sp_client_parisid_exist_v2</t>
  </si>
  <si>
    <t>MRP</t>
  </si>
  <si>
    <t>Alternate Provider</t>
  </si>
  <si>
    <t>Update Providers (EMR Only)</t>
  </si>
  <si>
    <t>Saving below fields: 
  - Alter Client/General: Clinician
  - Alter Client/Care Team: Clinician (Usual Provider)</t>
  </si>
  <si>
    <t>External Family Physician/NP</t>
  </si>
  <si>
    <t>Type: Internal</t>
  </si>
  <si>
    <t>Type: External</t>
  </si>
  <si>
    <t>Primary Care Clinic</t>
  </si>
  <si>
    <t>Saving into: 
  - Alter Client/General: Alt. Clinician
  - Alter Client/Care Team: Alternate Provider</t>
  </si>
  <si>
    <t>Saving into:
  - Alter Client/Care Team: External GP/NP</t>
  </si>
  <si>
    <t>Dropdown:
  - Using currently logged in POS code to find if the POS is one of Primary POSs
  - Primary POS list exist in the Short Code: 'Primary Care POS List'
Saving into: 
  - Alter Client/Social: Primary Care POS</t>
  </si>
  <si>
    <t>History</t>
  </si>
  <si>
    <t>Opening 'POS Version History' form</t>
  </si>
  <si>
    <t>Showing PC, Alt POS change history</t>
  </si>
  <si>
    <t>Alternate Clinics</t>
  </si>
  <si>
    <t xml:space="preserve">  - Load POS list that is saved before and currently logged in POS
  - Using HRI to save text field value with selected Alt POS
  - HRI: 'VCH_PCCEMR', 'z.55O'</t>
  </si>
  <si>
    <t>Saving into EMR only</t>
  </si>
  <si>
    <t>Cancel updating</t>
  </si>
  <si>
    <t>Potential Client Matches Form</t>
  </si>
  <si>
    <t>If potiential matched clients found from EMR or PARIS, Potential Client Match Form opened and let user decide which one to update</t>
  </si>
  <si>
    <t>Demographics</t>
  </si>
  <si>
    <t>Register as New</t>
  </si>
  <si>
    <t>Showing found client's demographics</t>
  </si>
  <si>
    <t>If user needs to register as a new client even names, dob and gender are same</t>
  </si>
  <si>
    <t>Select and update selected client among the list</t>
  </si>
  <si>
    <t>Loading selected client on the client registration form</t>
  </si>
  <si>
    <t>New client with entered demographics (same names, dob, gender but new PARIS ID and File Number)</t>
  </si>
  <si>
    <t>Free Text field</t>
  </si>
  <si>
    <t>User can add any value in the field</t>
  </si>
  <si>
    <t>Relationship</t>
  </si>
  <si>
    <t>Edit type: NOK Relatioship</t>
  </si>
  <si>
    <t>Short code: NOK Relationship</t>
  </si>
  <si>
    <t>Phone, Email, Street, City, Province</t>
  </si>
  <si>
    <t>Edit type: Custom Lookup</t>
  </si>
  <si>
    <t>List from: 'Profile.LoadCountryList'</t>
  </si>
  <si>
    <t>Last Modified</t>
  </si>
  <si>
    <t>Postal Code, Comment</t>
  </si>
  <si>
    <t>Last modified date</t>
  </si>
  <si>
    <t>Readonly, automatically update</t>
  </si>
  <si>
    <t>No Next of Kin</t>
  </si>
  <si>
    <t>Decline To Answer</t>
  </si>
  <si>
    <t>Check box</t>
  </si>
  <si>
    <t>Enabled and selectable only if NO NOK in the table</t>
  </si>
  <si>
    <t>Up &amp; Down Arrow</t>
  </si>
  <si>
    <t>Select NOK and move up or down</t>
  </si>
  <si>
    <t>Enabled only if one NOKs selected in the table</t>
  </si>
  <si>
    <t>Delete</t>
  </si>
  <si>
    <t>Insert new line</t>
  </si>
  <si>
    <t>Delete selected line</t>
  </si>
  <si>
    <t>Save and Cancel</t>
  </si>
  <si>
    <t>Save (NOK)</t>
  </si>
  <si>
    <t>Save (Emergency Contacts)</t>
  </si>
  <si>
    <t>Saving both Family and Personal tab of Alter Client: 
  - Familty: Saving NOK that is the top of the line in the table
  - Personal: Saving all NOK into Additional Address</t>
  </si>
  <si>
    <t>Saving into:
  - Alter Client/Personal (Type: Emergency Contacts)</t>
  </si>
  <si>
    <t>Saving into:
  - Alter Client/Family
  - Alter Client/Personal (Type: NOK)</t>
  </si>
  <si>
    <t>Saving only into Additional Address,  Personal tab of Alter Client</t>
  </si>
  <si>
    <t>Cancel the form</t>
  </si>
  <si>
    <t>Prompt message to confirm cancellation</t>
  </si>
  <si>
    <t>No Emergency Contact</t>
  </si>
  <si>
    <t>Next of Kin (EMR Only)</t>
  </si>
  <si>
    <t>Emergency Contacts (EMR Only)</t>
  </si>
  <si>
    <t>①</t>
  </si>
  <si>
    <t>②</t>
  </si>
  <si>
    <t>③</t>
  </si>
  <si>
    <t>④</t>
  </si>
  <si>
    <t>⑤</t>
  </si>
  <si>
    <t>⑥</t>
  </si>
  <si>
    <t>⑦</t>
  </si>
  <si>
    <t>⑧</t>
  </si>
  <si>
    <t>⑨</t>
  </si>
  <si>
    <t>⑩</t>
  </si>
  <si>
    <t>⑪</t>
  </si>
  <si>
    <t>⑫</t>
  </si>
  <si>
    <t>⑬</t>
  </si>
  <si>
    <t>To search clients using parameters from EMR</t>
  </si>
  <si>
    <t>EMR Macro and PARIS packages (Please see details from below macros or packages)</t>
  </si>
  <si>
    <t>To overwrite selected client's data from PARIS</t>
  </si>
  <si>
    <t>PARIS_PRNL_EXEC</t>
  </si>
  <si>
    <t>To load Pronouns from PARIS</t>
  </si>
  <si>
    <t>To load Alerts from PARIS</t>
  </si>
  <si>
    <t>PARISREGI_EXEC</t>
  </si>
  <si>
    <t>To send client's data to PARIS</t>
  </si>
  <si>
    <t>PARIS_MIG_EXEC</t>
  </si>
  <si>
    <t>G1MPS_EXEC</t>
  </si>
  <si>
    <t>To pull data from PARIS to EMR</t>
  </si>
  <si>
    <t>MACRO (Server), PARIS UPDATE macro</t>
  </si>
  <si>
    <t>Open Photo</t>
  </si>
  <si>
    <t>Open 'Add Photo form'</t>
  </si>
  <si>
    <t>Add/manage photo for client</t>
  </si>
  <si>
    <t>Add Photo form</t>
  </si>
  <si>
    <t>First Name</t>
  </si>
  <si>
    <t>Last Name</t>
  </si>
  <si>
    <t>Browse For Photo</t>
  </si>
  <si>
    <t>Save as client's profile photo</t>
  </si>
  <si>
    <t>Add photo to current encounter with note</t>
  </si>
  <si>
    <t>Client's First Name</t>
  </si>
  <si>
    <t>Client's Last Name</t>
  </si>
  <si>
    <t>Client's PHN</t>
  </si>
  <si>
    <t>Browsing photo or image files</t>
  </si>
  <si>
    <t>File formats: jpg, jpeg, png, gif, tff</t>
  </si>
  <si>
    <t>Saving image for the selected client</t>
  </si>
  <si>
    <t>Photo shows on Medical Record</t>
  </si>
  <si>
    <t>Save photo for the client</t>
  </si>
  <si>
    <t>Add Photo form (EMR Only)</t>
  </si>
  <si>
    <t xml:space="preserve">Description </t>
  </si>
  <si>
    <t>2: Showing  'Nominal and Indeterminate/pseudonym'</t>
  </si>
  <si>
    <t>PARIS Package/procedure</t>
  </si>
  <si>
    <t>None</t>
  </si>
  <si>
    <t>parisemr.pkg_van_aei_emr_registration.sp_get_prounouns</t>
  </si>
  <si>
    <t>parisemr.pkg_van_aei_emr_registration.sp_emr_client_insert
parisemr.pkg_van_aei_emr_registration.sp_match_emr</t>
  </si>
  <si>
    <t>parisemr.pkg_van_aei_emr_registration.sp_interface_emr</t>
  </si>
  <si>
    <t>PARISEMR.PCK_MPI_SUPPORT.pro_retrieve_client_detail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</si>
</sst>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A0A0A"/>
      <name val="Courier New"/>
      <family val="3"/>
    </font>
    <font>
      <sz val="15"/>
      <color theme="1"/>
      <name val="Aptos Narrow"/>
      <family val="2"/>
    </font>
    <font>
      <sz val="10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5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1" applyBorder="1"/>
    <xf numFmtId="0" fontId="0" fillId="0" borderId="1" xfId="0" applyFill="1" applyBorder="1" applyAlignment="1">
      <alignment vertical="center" wrapText="1"/>
    </xf>
    <xf numFmtId="0" fontId="1" fillId="0" borderId="0" xfId="0" applyFont="1"/>
    <xf numFmtId="0" fontId="0" fillId="0" borderId="1" xfId="0" applyFill="1" applyBorder="1"/>
    <xf numFmtId="0" fontId="5" fillId="0" borderId="1" xfId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/>
    <xf numFmtId="0" fontId="0" fillId="0" borderId="1" xfId="0" applyFill="1" applyBorder="1" applyAlignment="1">
      <alignment wrapText="1"/>
    </xf>
    <xf numFmtId="0" fontId="0" fillId="0" borderId="1" xfId="0" applyFont="1" applyBorder="1"/>
    <xf numFmtId="0" fontId="8" fillId="0" borderId="1" xfId="0" applyFont="1" applyBorder="1"/>
    <xf numFmtId="0" fontId="0" fillId="0" borderId="2" xfId="0" applyBorder="1"/>
    <xf numFmtId="0" fontId="1" fillId="0" borderId="2" xfId="0" applyFont="1" applyBorder="1"/>
    <xf numFmtId="0" fontId="1" fillId="0" borderId="0" xfId="0" applyFont="1" applyAlignment="1"/>
    <xf numFmtId="0" fontId="0" fillId="0" borderId="0" xfId="0" applyAlignment="1"/>
    <xf numFmtId="0" fontId="1" fillId="3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#SIX"/><Relationship Id="rId3" Type="http://schemas.openxmlformats.org/officeDocument/2006/relationships/hyperlink" Target="#TWO"/><Relationship Id="rId7" Type="http://schemas.openxmlformats.org/officeDocument/2006/relationships/hyperlink" Target="#FIVE"/><Relationship Id="rId12" Type="http://schemas.openxmlformats.org/officeDocument/2006/relationships/hyperlink" Target="#NINE"/><Relationship Id="rId2" Type="http://schemas.openxmlformats.org/officeDocument/2006/relationships/hyperlink" Target="#ONE"/><Relationship Id="rId1" Type="http://schemas.openxmlformats.org/officeDocument/2006/relationships/image" Target="../media/image4.png"/><Relationship Id="rId6" Type="http://schemas.openxmlformats.org/officeDocument/2006/relationships/hyperlink" Target="#FOUR"/><Relationship Id="rId11" Type="http://schemas.openxmlformats.org/officeDocument/2006/relationships/hyperlink" Target="#EIGHT"/><Relationship Id="rId5" Type="http://schemas.openxmlformats.org/officeDocument/2006/relationships/hyperlink" Target="#THREE"/><Relationship Id="rId10" Type="http://schemas.openxmlformats.org/officeDocument/2006/relationships/image" Target="../media/image8.png"/><Relationship Id="rId4" Type="http://schemas.openxmlformats.org/officeDocument/2006/relationships/image" Target="../media/image5.png"/><Relationship Id="rId9" Type="http://schemas.openxmlformats.org/officeDocument/2006/relationships/image" Target="../media/image7.png"/><Relationship Id="rId14" Type="http://schemas.openxmlformats.org/officeDocument/2006/relationships/hyperlink" Target="#SEVEN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165653</xdr:rowOff>
    </xdr:from>
    <xdr:to>
      <xdr:col>13</xdr:col>
      <xdr:colOff>85725</xdr:colOff>
      <xdr:row>47</xdr:row>
      <xdr:rowOff>175178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925CED-3422-D07F-483D-1FE24ADDC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976" y="356153"/>
          <a:ext cx="6770619" cy="877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28575</xdr:colOff>
      <xdr:row>5</xdr:row>
      <xdr:rowOff>57150</xdr:rowOff>
    </xdr:from>
    <xdr:to>
      <xdr:col>19</xdr:col>
      <xdr:colOff>819051</xdr:colOff>
      <xdr:row>5</xdr:row>
      <xdr:rowOff>914293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21B49C-D79D-8F84-E15F-94BFF382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1771650"/>
          <a:ext cx="790476" cy="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4</xdr:row>
      <xdr:rowOff>38100</xdr:rowOff>
    </xdr:from>
    <xdr:to>
      <xdr:col>16</xdr:col>
      <xdr:colOff>133350</xdr:colOff>
      <xdr:row>8</xdr:row>
      <xdr:rowOff>196136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EB440D-80D4-77A2-80C7-FE6721DAD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800100"/>
          <a:ext cx="9401175" cy="34632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</xdr:row>
      <xdr:rowOff>28575</xdr:rowOff>
    </xdr:from>
    <xdr:to>
      <xdr:col>11</xdr:col>
      <xdr:colOff>338539</xdr:colOff>
      <xdr:row>27</xdr:row>
      <xdr:rowOff>219075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9B0D18-13AB-0EFB-C580-2D97F459F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600075"/>
          <a:ext cx="6434538" cy="8039100"/>
        </a:xfrm>
        <a:prstGeom prst="rect">
          <a:avLst/>
        </a:prstGeom>
      </xdr:spPr>
    </xdr:pic>
    <xdr:clientData/>
  </xdr:twoCellAnchor>
  <xdr:twoCellAnchor>
    <xdr:from>
      <xdr:col>5</xdr:col>
      <xdr:colOff>304800</xdr:colOff>
      <xdr:row>5</xdr:row>
      <xdr:rowOff>76200</xdr:rowOff>
    </xdr:from>
    <xdr:to>
      <xdr:col>11</xdr:col>
      <xdr:colOff>123825</xdr:colOff>
      <xdr:row>5</xdr:row>
      <xdr:rowOff>342900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4058AB-CB67-ECE3-C4C1-E7781630518A}"/>
            </a:ext>
          </a:extLst>
        </xdr:cNvPr>
        <xdr:cNvSpPr/>
      </xdr:nvSpPr>
      <xdr:spPr>
        <a:xfrm>
          <a:off x="3352800" y="1028700"/>
          <a:ext cx="3476625" cy="266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</xdr:col>
      <xdr:colOff>76200</xdr:colOff>
      <xdr:row>5</xdr:row>
      <xdr:rowOff>371475</xdr:rowOff>
    </xdr:from>
    <xdr:to>
      <xdr:col>11</xdr:col>
      <xdr:colOff>123825</xdr:colOff>
      <xdr:row>16</xdr:row>
      <xdr:rowOff>85725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0429F69-CF98-454B-8C4A-5630E575C348}"/>
            </a:ext>
          </a:extLst>
        </xdr:cNvPr>
        <xdr:cNvSpPr/>
      </xdr:nvSpPr>
      <xdr:spPr>
        <a:xfrm>
          <a:off x="685800" y="1323975"/>
          <a:ext cx="6143625" cy="27622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5</xdr:col>
      <xdr:colOff>152399</xdr:colOff>
      <xdr:row>4</xdr:row>
      <xdr:rowOff>123825</xdr:rowOff>
    </xdr:from>
    <xdr:to>
      <xdr:col>5</xdr:col>
      <xdr:colOff>368399</xdr:colOff>
      <xdr:row>5</xdr:row>
      <xdr:rowOff>149325</xdr:rowOff>
    </xdr:to>
    <xdr:sp macro="" textlink="">
      <xdr:nvSpPr>
        <xdr:cNvPr id="9" name="Oval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229D65-3318-79F4-FD95-89CC4B36B387}"/>
            </a:ext>
          </a:extLst>
        </xdr:cNvPr>
        <xdr:cNvSpPr/>
      </xdr:nvSpPr>
      <xdr:spPr>
        <a:xfrm>
          <a:off x="3200399" y="6953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1</a:t>
          </a:r>
        </a:p>
      </xdr:txBody>
    </xdr:sp>
    <xdr:clientData/>
  </xdr:twoCellAnchor>
  <xdr:twoCellAnchor>
    <xdr:from>
      <xdr:col>0</xdr:col>
      <xdr:colOff>571499</xdr:colOff>
      <xdr:row>5</xdr:row>
      <xdr:rowOff>304800</xdr:rowOff>
    </xdr:from>
    <xdr:to>
      <xdr:col>1</xdr:col>
      <xdr:colOff>177899</xdr:colOff>
      <xdr:row>5</xdr:row>
      <xdr:rowOff>520800</xdr:rowOff>
    </xdr:to>
    <xdr:sp macro="" textlink="">
      <xdr:nvSpPr>
        <xdr:cNvPr id="11" name="Oval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AD3D2A-8808-4129-92CB-BCC9783DD1C6}"/>
            </a:ext>
          </a:extLst>
        </xdr:cNvPr>
        <xdr:cNvSpPr/>
      </xdr:nvSpPr>
      <xdr:spPr>
        <a:xfrm>
          <a:off x="571499" y="12573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2</a:t>
          </a:r>
        </a:p>
      </xdr:txBody>
    </xdr:sp>
    <xdr:clientData/>
  </xdr:twoCellAnchor>
  <xdr:twoCellAnchor>
    <xdr:from>
      <xdr:col>12</xdr:col>
      <xdr:colOff>380999</xdr:colOff>
      <xdr:row>2</xdr:row>
      <xdr:rowOff>9525</xdr:rowOff>
    </xdr:from>
    <xdr:to>
      <xdr:col>12</xdr:col>
      <xdr:colOff>596999</xdr:colOff>
      <xdr:row>3</xdr:row>
      <xdr:rowOff>35025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48C6C4CB-826A-49F8-B88D-08E51E8D76B4}"/>
            </a:ext>
          </a:extLst>
        </xdr:cNvPr>
        <xdr:cNvSpPr/>
      </xdr:nvSpPr>
      <xdr:spPr>
        <a:xfrm>
          <a:off x="8305799" y="3905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1</a:t>
          </a:r>
        </a:p>
      </xdr:txBody>
    </xdr:sp>
    <xdr:clientData/>
  </xdr:twoCellAnchor>
  <xdr:twoCellAnchor>
    <xdr:from>
      <xdr:col>12</xdr:col>
      <xdr:colOff>390524</xdr:colOff>
      <xdr:row>10</xdr:row>
      <xdr:rowOff>19050</xdr:rowOff>
    </xdr:from>
    <xdr:to>
      <xdr:col>12</xdr:col>
      <xdr:colOff>606524</xdr:colOff>
      <xdr:row>11</xdr:row>
      <xdr:rowOff>44550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B71082B-5879-4AA5-AA39-69DF1C808662}"/>
            </a:ext>
          </a:extLst>
        </xdr:cNvPr>
        <xdr:cNvSpPr/>
      </xdr:nvSpPr>
      <xdr:spPr>
        <a:xfrm>
          <a:off x="8315324" y="19240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2</a:t>
          </a:r>
        </a:p>
      </xdr:txBody>
    </xdr:sp>
    <xdr:clientData/>
  </xdr:twoCellAnchor>
  <xdr:twoCellAnchor editAs="oneCell">
    <xdr:from>
      <xdr:col>9</xdr:col>
      <xdr:colOff>123825</xdr:colOff>
      <xdr:row>6</xdr:row>
      <xdr:rowOff>19050</xdr:rowOff>
    </xdr:from>
    <xdr:to>
      <xdr:col>10</xdr:col>
      <xdr:colOff>95250</xdr:colOff>
      <xdr:row>7</xdr:row>
      <xdr:rowOff>77560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FC9B102-D874-A72A-1144-384E65148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0225" y="1543050"/>
          <a:ext cx="581025" cy="249010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12</xdr:row>
      <xdr:rowOff>38101</xdr:rowOff>
    </xdr:from>
    <xdr:to>
      <xdr:col>6</xdr:col>
      <xdr:colOff>200026</xdr:colOff>
      <xdr:row>15</xdr:row>
      <xdr:rowOff>114301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2061FF66-D47E-44CD-9D49-6A686EABD090}"/>
            </a:ext>
          </a:extLst>
        </xdr:cNvPr>
        <xdr:cNvSpPr/>
      </xdr:nvSpPr>
      <xdr:spPr>
        <a:xfrm>
          <a:off x="790576" y="3276601"/>
          <a:ext cx="3067050" cy="6477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</xdr:col>
      <xdr:colOff>9524</xdr:colOff>
      <xdr:row>11</xdr:row>
      <xdr:rowOff>95250</xdr:rowOff>
    </xdr:from>
    <xdr:to>
      <xdr:col>1</xdr:col>
      <xdr:colOff>225524</xdr:colOff>
      <xdr:row>12</xdr:row>
      <xdr:rowOff>120750</xdr:rowOff>
    </xdr:to>
    <xdr:sp macro="" textlink="">
      <xdr:nvSpPr>
        <xdr:cNvPr id="16" name="Oval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54B9EE-687B-4F8F-8093-B89F96C10867}"/>
            </a:ext>
          </a:extLst>
        </xdr:cNvPr>
        <xdr:cNvSpPr/>
      </xdr:nvSpPr>
      <xdr:spPr>
        <a:xfrm>
          <a:off x="619124" y="31432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3</a:t>
          </a:r>
        </a:p>
      </xdr:txBody>
    </xdr:sp>
    <xdr:clientData/>
  </xdr:twoCellAnchor>
  <xdr:twoCellAnchor>
    <xdr:from>
      <xdr:col>12</xdr:col>
      <xdr:colOff>380999</xdr:colOff>
      <xdr:row>39</xdr:row>
      <xdr:rowOff>9525</xdr:rowOff>
    </xdr:from>
    <xdr:to>
      <xdr:col>12</xdr:col>
      <xdr:colOff>596999</xdr:colOff>
      <xdr:row>40</xdr:row>
      <xdr:rowOff>35025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3C3B3E4-0D91-4295-9D5A-F35D3DB9BE46}"/>
            </a:ext>
          </a:extLst>
        </xdr:cNvPr>
        <xdr:cNvSpPr/>
      </xdr:nvSpPr>
      <xdr:spPr>
        <a:xfrm>
          <a:off x="8305799" y="112871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3</a:t>
          </a:r>
        </a:p>
      </xdr:txBody>
    </xdr:sp>
    <xdr:clientData/>
  </xdr:twoCellAnchor>
  <xdr:twoCellAnchor>
    <xdr:from>
      <xdr:col>1</xdr:col>
      <xdr:colOff>76200</xdr:colOff>
      <xdr:row>16</xdr:row>
      <xdr:rowOff>104775</xdr:rowOff>
    </xdr:from>
    <xdr:to>
      <xdr:col>11</xdr:col>
      <xdr:colOff>123825</xdr:colOff>
      <xdr:row>20</xdr:row>
      <xdr:rowOff>266700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8DC34B2-8F73-4B46-AA06-BCC7F2CE8146}"/>
            </a:ext>
          </a:extLst>
        </xdr:cNvPr>
        <xdr:cNvSpPr/>
      </xdr:nvSpPr>
      <xdr:spPr>
        <a:xfrm>
          <a:off x="685800" y="4105275"/>
          <a:ext cx="6143625" cy="10191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0</xdr:col>
      <xdr:colOff>581024</xdr:colOff>
      <xdr:row>16</xdr:row>
      <xdr:rowOff>28575</xdr:rowOff>
    </xdr:from>
    <xdr:to>
      <xdr:col>1</xdr:col>
      <xdr:colOff>187424</xdr:colOff>
      <xdr:row>17</xdr:row>
      <xdr:rowOff>6450</xdr:rowOff>
    </xdr:to>
    <xdr:sp macro="" textlink="">
      <xdr:nvSpPr>
        <xdr:cNvPr id="22" name="Oval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92A4C2D-3D9C-4FCE-BA3B-38E6637F0AD2}"/>
            </a:ext>
          </a:extLst>
        </xdr:cNvPr>
        <xdr:cNvSpPr/>
      </xdr:nvSpPr>
      <xdr:spPr>
        <a:xfrm>
          <a:off x="581024" y="40290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4</a:t>
          </a:r>
        </a:p>
      </xdr:txBody>
    </xdr:sp>
    <xdr:clientData/>
  </xdr:twoCellAnchor>
  <xdr:twoCellAnchor>
    <xdr:from>
      <xdr:col>12</xdr:col>
      <xdr:colOff>400049</xdr:colOff>
      <xdr:row>44</xdr:row>
      <xdr:rowOff>9525</xdr:rowOff>
    </xdr:from>
    <xdr:to>
      <xdr:col>13</xdr:col>
      <xdr:colOff>6449</xdr:colOff>
      <xdr:row>45</xdr:row>
      <xdr:rowOff>35025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592A4781-8AFB-4325-999E-3414B88CA69B}"/>
            </a:ext>
          </a:extLst>
        </xdr:cNvPr>
        <xdr:cNvSpPr/>
      </xdr:nvSpPr>
      <xdr:spPr>
        <a:xfrm>
          <a:off x="8324849" y="130016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4</a:t>
          </a:r>
        </a:p>
      </xdr:txBody>
    </xdr:sp>
    <xdr:clientData/>
  </xdr:twoCellAnchor>
  <xdr:twoCellAnchor>
    <xdr:from>
      <xdr:col>12</xdr:col>
      <xdr:colOff>400049</xdr:colOff>
      <xdr:row>54</xdr:row>
      <xdr:rowOff>9525</xdr:rowOff>
    </xdr:from>
    <xdr:to>
      <xdr:col>13</xdr:col>
      <xdr:colOff>6449</xdr:colOff>
      <xdr:row>55</xdr:row>
      <xdr:rowOff>35025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CAF7A25E-B743-49FC-B825-0190CDFB60D6}"/>
            </a:ext>
          </a:extLst>
        </xdr:cNvPr>
        <xdr:cNvSpPr/>
      </xdr:nvSpPr>
      <xdr:spPr>
        <a:xfrm>
          <a:off x="8324849" y="130016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5</a:t>
          </a:r>
        </a:p>
      </xdr:txBody>
    </xdr:sp>
    <xdr:clientData/>
  </xdr:twoCellAnchor>
  <xdr:twoCellAnchor>
    <xdr:from>
      <xdr:col>1</xdr:col>
      <xdr:colOff>78171</xdr:colOff>
      <xdr:row>20</xdr:row>
      <xdr:rowOff>273597</xdr:rowOff>
    </xdr:from>
    <xdr:to>
      <xdr:col>11</xdr:col>
      <xdr:colOff>123169</xdr:colOff>
      <xdr:row>22</xdr:row>
      <xdr:rowOff>512051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4BAB2DFD-6A64-4B77-81E8-DE6196F16E62}"/>
            </a:ext>
          </a:extLst>
        </xdr:cNvPr>
        <xdr:cNvSpPr/>
      </xdr:nvSpPr>
      <xdr:spPr>
        <a:xfrm>
          <a:off x="687771" y="5131347"/>
          <a:ext cx="6140998" cy="159100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0</xdr:col>
      <xdr:colOff>564602</xdr:colOff>
      <xdr:row>20</xdr:row>
      <xdr:rowOff>221538</xdr:rowOff>
    </xdr:from>
    <xdr:to>
      <xdr:col>1</xdr:col>
      <xdr:colOff>171002</xdr:colOff>
      <xdr:row>20</xdr:row>
      <xdr:rowOff>436388</xdr:rowOff>
    </xdr:to>
    <xdr:sp macro="" textlink="">
      <xdr:nvSpPr>
        <xdr:cNvPr id="27" name="Oval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FA7B205-410D-4712-BD0F-A66B0A114A3A}"/>
            </a:ext>
          </a:extLst>
        </xdr:cNvPr>
        <xdr:cNvSpPr/>
      </xdr:nvSpPr>
      <xdr:spPr>
        <a:xfrm>
          <a:off x="564602" y="5079288"/>
          <a:ext cx="216000" cy="21485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5</a:t>
          </a:r>
        </a:p>
      </xdr:txBody>
    </xdr:sp>
    <xdr:clientData/>
  </xdr:twoCellAnchor>
  <xdr:twoCellAnchor>
    <xdr:from>
      <xdr:col>12</xdr:col>
      <xdr:colOff>400049</xdr:colOff>
      <xdr:row>67</xdr:row>
      <xdr:rowOff>9525</xdr:rowOff>
    </xdr:from>
    <xdr:to>
      <xdr:col>13</xdr:col>
      <xdr:colOff>6449</xdr:colOff>
      <xdr:row>68</xdr:row>
      <xdr:rowOff>35025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0C48B3EA-54DD-4416-B001-56A10D769CCD}"/>
            </a:ext>
          </a:extLst>
        </xdr:cNvPr>
        <xdr:cNvSpPr/>
      </xdr:nvSpPr>
      <xdr:spPr>
        <a:xfrm>
          <a:off x="8324849" y="164306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6</a:t>
          </a:r>
        </a:p>
      </xdr:txBody>
    </xdr:sp>
    <xdr:clientData/>
  </xdr:twoCellAnchor>
  <xdr:twoCellAnchor>
    <xdr:from>
      <xdr:col>1</xdr:col>
      <xdr:colOff>78171</xdr:colOff>
      <xdr:row>22</xdr:row>
      <xdr:rowOff>511722</xdr:rowOff>
    </xdr:from>
    <xdr:to>
      <xdr:col>11</xdr:col>
      <xdr:colOff>123169</xdr:colOff>
      <xdr:row>23</xdr:row>
      <xdr:rowOff>409575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D49CB35A-7CD8-4BBE-860C-02038CD95882}"/>
            </a:ext>
          </a:extLst>
        </xdr:cNvPr>
        <xdr:cNvSpPr/>
      </xdr:nvSpPr>
      <xdr:spPr>
        <a:xfrm>
          <a:off x="687771" y="6722022"/>
          <a:ext cx="6140998" cy="4312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</xdr:col>
      <xdr:colOff>78171</xdr:colOff>
      <xdr:row>23</xdr:row>
      <xdr:rowOff>416472</xdr:rowOff>
    </xdr:from>
    <xdr:to>
      <xdr:col>11</xdr:col>
      <xdr:colOff>123169</xdr:colOff>
      <xdr:row>26</xdr:row>
      <xdr:rowOff>304800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F24DFBF0-EC99-4D7E-B806-6F0817366541}"/>
            </a:ext>
          </a:extLst>
        </xdr:cNvPr>
        <xdr:cNvSpPr/>
      </xdr:nvSpPr>
      <xdr:spPr>
        <a:xfrm>
          <a:off x="687771" y="7160172"/>
          <a:ext cx="6140998" cy="80272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12</xdr:col>
      <xdr:colOff>400049</xdr:colOff>
      <xdr:row>84</xdr:row>
      <xdr:rowOff>9525</xdr:rowOff>
    </xdr:from>
    <xdr:to>
      <xdr:col>13</xdr:col>
      <xdr:colOff>6449</xdr:colOff>
      <xdr:row>85</xdr:row>
      <xdr:rowOff>35025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10AAF694-79D5-4812-92CB-682C7033F456}"/>
            </a:ext>
          </a:extLst>
        </xdr:cNvPr>
        <xdr:cNvSpPr/>
      </xdr:nvSpPr>
      <xdr:spPr>
        <a:xfrm>
          <a:off x="8324849" y="234791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9</a:t>
          </a:r>
        </a:p>
      </xdr:txBody>
    </xdr:sp>
    <xdr:clientData/>
  </xdr:twoCellAnchor>
  <xdr:twoCellAnchor editAs="oneCell">
    <xdr:from>
      <xdr:col>1</xdr:col>
      <xdr:colOff>9526</xdr:colOff>
      <xdr:row>29</xdr:row>
      <xdr:rowOff>266700</xdr:rowOff>
    </xdr:from>
    <xdr:to>
      <xdr:col>11</xdr:col>
      <xdr:colOff>352426</xdr:colOff>
      <xdr:row>33</xdr:row>
      <xdr:rowOff>103909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ECD4E78-FA0E-11FC-BEAB-F9DBF033B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126" y="10210800"/>
          <a:ext cx="6438900" cy="11707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190500</xdr:rowOff>
    </xdr:from>
    <xdr:to>
      <xdr:col>11</xdr:col>
      <xdr:colOff>333375</xdr:colOff>
      <xdr:row>28</xdr:row>
      <xdr:rowOff>578331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2A1DC55-2EB0-3EB8-BB44-655A92CAD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" y="8991600"/>
          <a:ext cx="6429375" cy="3878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657225</xdr:rowOff>
    </xdr:from>
    <xdr:to>
      <xdr:col>11</xdr:col>
      <xdr:colOff>342900</xdr:colOff>
      <xdr:row>28</xdr:row>
      <xdr:rowOff>1019737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E56E40D-C378-E13C-CCC7-C05997DB6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9600" y="9458325"/>
          <a:ext cx="6438900" cy="362512"/>
        </a:xfrm>
        <a:prstGeom prst="rect">
          <a:avLst/>
        </a:prstGeom>
      </xdr:spPr>
    </xdr:pic>
    <xdr:clientData/>
  </xdr:twoCellAnchor>
  <xdr:twoCellAnchor>
    <xdr:from>
      <xdr:col>0</xdr:col>
      <xdr:colOff>457199</xdr:colOff>
      <xdr:row>28</xdr:row>
      <xdr:rowOff>47625</xdr:rowOff>
    </xdr:from>
    <xdr:to>
      <xdr:col>1</xdr:col>
      <xdr:colOff>63599</xdr:colOff>
      <xdr:row>28</xdr:row>
      <xdr:rowOff>263625</xdr:rowOff>
    </xdr:to>
    <xdr:sp macro="" textlink="">
      <xdr:nvSpPr>
        <xdr:cNvPr id="37" name="Oval 3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8828DB3-6028-496A-8181-BEE652EB3871}"/>
            </a:ext>
          </a:extLst>
        </xdr:cNvPr>
        <xdr:cNvSpPr/>
      </xdr:nvSpPr>
      <xdr:spPr>
        <a:xfrm>
          <a:off x="457199" y="88487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8</a:t>
          </a:r>
        </a:p>
      </xdr:txBody>
    </xdr:sp>
    <xdr:clientData/>
  </xdr:twoCellAnchor>
  <xdr:twoCellAnchor>
    <xdr:from>
      <xdr:col>1</xdr:col>
      <xdr:colOff>1971</xdr:colOff>
      <xdr:row>28</xdr:row>
      <xdr:rowOff>140247</xdr:rowOff>
    </xdr:from>
    <xdr:to>
      <xdr:col>11</xdr:col>
      <xdr:colOff>361950</xdr:colOff>
      <xdr:row>28</xdr:row>
      <xdr:rowOff>1047751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B7913A4C-6E1F-456B-B90A-952101F56B86}"/>
            </a:ext>
          </a:extLst>
        </xdr:cNvPr>
        <xdr:cNvSpPr/>
      </xdr:nvSpPr>
      <xdr:spPr>
        <a:xfrm>
          <a:off x="611571" y="8941347"/>
          <a:ext cx="6455979" cy="907504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</xdr:col>
      <xdr:colOff>30546</xdr:colOff>
      <xdr:row>29</xdr:row>
      <xdr:rowOff>216446</xdr:rowOff>
    </xdr:from>
    <xdr:to>
      <xdr:col>11</xdr:col>
      <xdr:colOff>390525</xdr:colOff>
      <xdr:row>33</xdr:row>
      <xdr:rowOff>152399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13251024-1817-48A1-AAE8-26FAC0744CD4}"/>
            </a:ext>
          </a:extLst>
        </xdr:cNvPr>
        <xdr:cNvSpPr/>
      </xdr:nvSpPr>
      <xdr:spPr>
        <a:xfrm>
          <a:off x="640146" y="10160546"/>
          <a:ext cx="6455979" cy="126945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0</xdr:col>
      <xdr:colOff>485774</xdr:colOff>
      <xdr:row>29</xdr:row>
      <xdr:rowOff>133350</xdr:rowOff>
    </xdr:from>
    <xdr:to>
      <xdr:col>1</xdr:col>
      <xdr:colOff>92174</xdr:colOff>
      <xdr:row>29</xdr:row>
      <xdr:rowOff>349350</xdr:rowOff>
    </xdr:to>
    <xdr:sp macro="" textlink="">
      <xdr:nvSpPr>
        <xdr:cNvPr id="40" name="Oval 3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EDB2A3F-35EC-4053-9FE2-C35F307DAB87}"/>
            </a:ext>
          </a:extLst>
        </xdr:cNvPr>
        <xdr:cNvSpPr/>
      </xdr:nvSpPr>
      <xdr:spPr>
        <a:xfrm>
          <a:off x="485774" y="100774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9</a:t>
          </a:r>
        </a:p>
      </xdr:txBody>
    </xdr:sp>
    <xdr:clientData/>
  </xdr:twoCellAnchor>
  <xdr:twoCellAnchor>
    <xdr:from>
      <xdr:col>0</xdr:col>
      <xdr:colOff>545552</xdr:colOff>
      <xdr:row>22</xdr:row>
      <xdr:rowOff>408425</xdr:rowOff>
    </xdr:from>
    <xdr:to>
      <xdr:col>1</xdr:col>
      <xdr:colOff>151952</xdr:colOff>
      <xdr:row>23</xdr:row>
      <xdr:rowOff>89875</xdr:rowOff>
    </xdr:to>
    <xdr:sp macro="" textlink="">
      <xdr:nvSpPr>
        <xdr:cNvPr id="42" name="Oval 4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5277577-2F0D-4BA8-B7F8-238CD8562C36}"/>
            </a:ext>
          </a:extLst>
        </xdr:cNvPr>
        <xdr:cNvSpPr/>
      </xdr:nvSpPr>
      <xdr:spPr>
        <a:xfrm>
          <a:off x="545552" y="6618725"/>
          <a:ext cx="216000" cy="21485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6</a:t>
          </a:r>
        </a:p>
      </xdr:txBody>
    </xdr:sp>
    <xdr:clientData/>
  </xdr:twoCellAnchor>
  <xdr:twoCellAnchor>
    <xdr:from>
      <xdr:col>0</xdr:col>
      <xdr:colOff>545552</xdr:colOff>
      <xdr:row>23</xdr:row>
      <xdr:rowOff>351275</xdr:rowOff>
    </xdr:from>
    <xdr:to>
      <xdr:col>1</xdr:col>
      <xdr:colOff>151952</xdr:colOff>
      <xdr:row>24</xdr:row>
      <xdr:rowOff>32725</xdr:rowOff>
    </xdr:to>
    <xdr:sp macro="" textlink="">
      <xdr:nvSpPr>
        <xdr:cNvPr id="43" name="Oval 4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5B4D58C7-6999-4B34-B4D7-25188F1FA8EC}"/>
            </a:ext>
          </a:extLst>
        </xdr:cNvPr>
        <xdr:cNvSpPr/>
      </xdr:nvSpPr>
      <xdr:spPr>
        <a:xfrm>
          <a:off x="545552" y="7094975"/>
          <a:ext cx="216000" cy="21485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7</a:t>
          </a:r>
        </a:p>
      </xdr:txBody>
    </xdr:sp>
    <xdr:clientData/>
  </xdr:twoCellAnchor>
  <xdr:twoCellAnchor>
    <xdr:from>
      <xdr:col>12</xdr:col>
      <xdr:colOff>380999</xdr:colOff>
      <xdr:row>71</xdr:row>
      <xdr:rowOff>161925</xdr:rowOff>
    </xdr:from>
    <xdr:to>
      <xdr:col>12</xdr:col>
      <xdr:colOff>596999</xdr:colOff>
      <xdr:row>72</xdr:row>
      <xdr:rowOff>187425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982D7389-239A-4897-A951-0DED1CA749D4}"/>
            </a:ext>
          </a:extLst>
        </xdr:cNvPr>
        <xdr:cNvSpPr/>
      </xdr:nvSpPr>
      <xdr:spPr>
        <a:xfrm>
          <a:off x="8305799" y="228695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7</a:t>
          </a:r>
        </a:p>
      </xdr:txBody>
    </xdr:sp>
    <xdr:clientData/>
  </xdr:twoCellAnchor>
  <xdr:twoCellAnchor>
    <xdr:from>
      <xdr:col>12</xdr:col>
      <xdr:colOff>380999</xdr:colOff>
      <xdr:row>77</xdr:row>
      <xdr:rowOff>371475</xdr:rowOff>
    </xdr:from>
    <xdr:to>
      <xdr:col>12</xdr:col>
      <xdr:colOff>596999</xdr:colOff>
      <xdr:row>79</xdr:row>
      <xdr:rowOff>15975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5607140-0918-4350-9587-CEADC3C0B8B2}"/>
            </a:ext>
          </a:extLst>
        </xdr:cNvPr>
        <xdr:cNvSpPr/>
      </xdr:nvSpPr>
      <xdr:spPr>
        <a:xfrm>
          <a:off x="8305799" y="247935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8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504826</xdr:colOff>
      <xdr:row>2</xdr:row>
      <xdr:rowOff>9525</xdr:rowOff>
    </xdr:from>
    <xdr:to>
      <xdr:col>20</xdr:col>
      <xdr:colOff>161926</xdr:colOff>
      <xdr:row>12</xdr:row>
      <xdr:rowOff>41745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4E5739-2680-8DB1-8D8E-915409A6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6" y="390525"/>
          <a:ext cx="11849100" cy="2623020"/>
        </a:xfrm>
        <a:prstGeom prst="rect">
          <a:avLst/>
        </a:prstGeom>
      </xdr:spPr>
    </xdr:pic>
    <xdr:clientData/>
  </xdr:twoCellAnchor>
  <xdr:twoCellAnchor>
    <xdr:from>
      <xdr:col>0</xdr:col>
      <xdr:colOff>581025</xdr:colOff>
      <xdr:row>3</xdr:row>
      <xdr:rowOff>85725</xdr:rowOff>
    </xdr:from>
    <xdr:to>
      <xdr:col>1</xdr:col>
      <xdr:colOff>187425</xdr:colOff>
      <xdr:row>4</xdr:row>
      <xdr:rowOff>111225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8030250-9534-4368-8CE4-8A5FE934ECEF}"/>
            </a:ext>
          </a:extLst>
        </xdr:cNvPr>
        <xdr:cNvSpPr/>
      </xdr:nvSpPr>
      <xdr:spPr>
        <a:xfrm>
          <a:off x="581025" y="6572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1</a:t>
          </a:r>
        </a:p>
      </xdr:txBody>
    </xdr:sp>
    <xdr:clientData/>
  </xdr:twoCellAnchor>
  <xdr:twoCellAnchor>
    <xdr:from>
      <xdr:col>14</xdr:col>
      <xdr:colOff>228600</xdr:colOff>
      <xdr:row>10</xdr:row>
      <xdr:rowOff>9525</xdr:rowOff>
    </xdr:from>
    <xdr:to>
      <xdr:col>14</xdr:col>
      <xdr:colOff>444600</xdr:colOff>
      <xdr:row>11</xdr:row>
      <xdr:rowOff>35025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42F2174-C142-4DB4-9988-4193C2A44CD5}"/>
            </a:ext>
          </a:extLst>
        </xdr:cNvPr>
        <xdr:cNvSpPr/>
      </xdr:nvSpPr>
      <xdr:spPr>
        <a:xfrm>
          <a:off x="8763000" y="26003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2</a:t>
          </a:r>
        </a:p>
      </xdr:txBody>
    </xdr:sp>
    <xdr:clientData/>
  </xdr:twoCellAnchor>
  <xdr:twoCellAnchor>
    <xdr:from>
      <xdr:col>16</xdr:col>
      <xdr:colOff>209550</xdr:colOff>
      <xdr:row>10</xdr:row>
      <xdr:rowOff>0</xdr:rowOff>
    </xdr:from>
    <xdr:to>
      <xdr:col>16</xdr:col>
      <xdr:colOff>425550</xdr:colOff>
      <xdr:row>11</xdr:row>
      <xdr:rowOff>25500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B3AA0C8-E426-44BC-869E-B5DE62BC03B2}"/>
            </a:ext>
          </a:extLst>
        </xdr:cNvPr>
        <xdr:cNvSpPr/>
      </xdr:nvSpPr>
      <xdr:spPr>
        <a:xfrm>
          <a:off x="9963150" y="25908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3</a:t>
          </a:r>
        </a:p>
      </xdr:txBody>
    </xdr:sp>
    <xdr:clientData/>
  </xdr:twoCellAnchor>
  <xdr:twoCellAnchor>
    <xdr:from>
      <xdr:col>18</xdr:col>
      <xdr:colOff>123825</xdr:colOff>
      <xdr:row>10</xdr:row>
      <xdr:rowOff>0</xdr:rowOff>
    </xdr:from>
    <xdr:to>
      <xdr:col>18</xdr:col>
      <xdr:colOff>339825</xdr:colOff>
      <xdr:row>11</xdr:row>
      <xdr:rowOff>25500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027E65A-C66D-49C1-B7BD-D9FF05FFF046}"/>
            </a:ext>
          </a:extLst>
        </xdr:cNvPr>
        <xdr:cNvSpPr/>
      </xdr:nvSpPr>
      <xdr:spPr>
        <a:xfrm>
          <a:off x="11096625" y="25908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57150</xdr:rowOff>
    </xdr:from>
    <xdr:to>
      <xdr:col>8</xdr:col>
      <xdr:colOff>85156</xdr:colOff>
      <xdr:row>23</xdr:row>
      <xdr:rowOff>113719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CDB82-2F78-3398-55A1-D1E27904C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47650"/>
          <a:ext cx="4552381" cy="4647619"/>
        </a:xfrm>
        <a:prstGeom prst="rect">
          <a:avLst/>
        </a:prstGeom>
      </xdr:spPr>
    </xdr:pic>
    <xdr:clientData/>
  </xdr:twoCellAnchor>
  <xdr:twoCellAnchor>
    <xdr:from>
      <xdr:col>0</xdr:col>
      <xdr:colOff>285750</xdr:colOff>
      <xdr:row>3</xdr:row>
      <xdr:rowOff>104775</xdr:rowOff>
    </xdr:from>
    <xdr:to>
      <xdr:col>0</xdr:col>
      <xdr:colOff>501750</xdr:colOff>
      <xdr:row>4</xdr:row>
      <xdr:rowOff>73125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CB49D59-49C5-48D9-BFD3-B71DA89EFC88}"/>
            </a:ext>
          </a:extLst>
        </xdr:cNvPr>
        <xdr:cNvSpPr/>
      </xdr:nvSpPr>
      <xdr:spPr>
        <a:xfrm>
          <a:off x="285750" y="6762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1</a:t>
          </a:r>
        </a:p>
      </xdr:txBody>
    </xdr:sp>
    <xdr:clientData/>
  </xdr:twoCellAnchor>
  <xdr:twoCellAnchor>
    <xdr:from>
      <xdr:col>3</xdr:col>
      <xdr:colOff>180975</xdr:colOff>
      <xdr:row>3</xdr:row>
      <xdr:rowOff>104775</xdr:rowOff>
    </xdr:from>
    <xdr:to>
      <xdr:col>3</xdr:col>
      <xdr:colOff>396975</xdr:colOff>
      <xdr:row>4</xdr:row>
      <xdr:rowOff>73125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B6D1E22-EC3E-4BB5-A1B0-B8699A420677}"/>
            </a:ext>
          </a:extLst>
        </xdr:cNvPr>
        <xdr:cNvSpPr/>
      </xdr:nvSpPr>
      <xdr:spPr>
        <a:xfrm>
          <a:off x="2009775" y="6762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2</a:t>
          </a:r>
        </a:p>
      </xdr:txBody>
    </xdr:sp>
    <xdr:clientData/>
  </xdr:twoCellAnchor>
  <xdr:twoCellAnchor>
    <xdr:from>
      <xdr:col>0</xdr:col>
      <xdr:colOff>276225</xdr:colOff>
      <xdr:row>4</xdr:row>
      <xdr:rowOff>133350</xdr:rowOff>
    </xdr:from>
    <xdr:to>
      <xdr:col>0</xdr:col>
      <xdr:colOff>492225</xdr:colOff>
      <xdr:row>5</xdr:row>
      <xdr:rowOff>101700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4876609-D131-4C6F-A77D-396C960B1EDD}"/>
            </a:ext>
          </a:extLst>
        </xdr:cNvPr>
        <xdr:cNvSpPr/>
      </xdr:nvSpPr>
      <xdr:spPr>
        <a:xfrm>
          <a:off x="276225" y="9525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3</a:t>
          </a:r>
        </a:p>
      </xdr:txBody>
    </xdr:sp>
    <xdr:clientData/>
  </xdr:twoCellAnchor>
  <xdr:twoCellAnchor>
    <xdr:from>
      <xdr:col>3</xdr:col>
      <xdr:colOff>38100</xdr:colOff>
      <xdr:row>16</xdr:row>
      <xdr:rowOff>171450</xdr:rowOff>
    </xdr:from>
    <xdr:to>
      <xdr:col>3</xdr:col>
      <xdr:colOff>254100</xdr:colOff>
      <xdr:row>18</xdr:row>
      <xdr:rowOff>6450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3C700F9A-6ECB-48AD-A4D9-50A95100D7E2}"/>
            </a:ext>
          </a:extLst>
        </xdr:cNvPr>
        <xdr:cNvSpPr/>
      </xdr:nvSpPr>
      <xdr:spPr>
        <a:xfrm>
          <a:off x="1866900" y="36195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4</a:t>
          </a:r>
        </a:p>
      </xdr:txBody>
    </xdr:sp>
    <xdr:clientData/>
  </xdr:twoCellAnchor>
  <xdr:twoCellAnchor>
    <xdr:from>
      <xdr:col>0</xdr:col>
      <xdr:colOff>352425</xdr:colOff>
      <xdr:row>18</xdr:row>
      <xdr:rowOff>76200</xdr:rowOff>
    </xdr:from>
    <xdr:to>
      <xdr:col>0</xdr:col>
      <xdr:colOff>568425</xdr:colOff>
      <xdr:row>19</xdr:row>
      <xdr:rowOff>101700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F5B42258-45B5-41A5-99E9-B6F6C4857C13}"/>
            </a:ext>
          </a:extLst>
        </xdr:cNvPr>
        <xdr:cNvSpPr/>
      </xdr:nvSpPr>
      <xdr:spPr>
        <a:xfrm>
          <a:off x="352425" y="39052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5</a:t>
          </a:r>
        </a:p>
      </xdr:txBody>
    </xdr:sp>
    <xdr:clientData/>
  </xdr:twoCellAnchor>
  <xdr:twoCellAnchor>
    <xdr:from>
      <xdr:col>0</xdr:col>
      <xdr:colOff>352425</xdr:colOff>
      <xdr:row>19</xdr:row>
      <xdr:rowOff>161925</xdr:rowOff>
    </xdr:from>
    <xdr:to>
      <xdr:col>0</xdr:col>
      <xdr:colOff>568425</xdr:colOff>
      <xdr:row>20</xdr:row>
      <xdr:rowOff>187425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EDB1C1AA-0EAE-466B-A23A-56F217DDDBB1}"/>
            </a:ext>
          </a:extLst>
        </xdr:cNvPr>
        <xdr:cNvSpPr/>
      </xdr:nvSpPr>
      <xdr:spPr>
        <a:xfrm>
          <a:off x="352425" y="41814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6</a:t>
          </a:r>
        </a:p>
      </xdr:txBody>
    </xdr:sp>
    <xdr:clientData/>
  </xdr:twoCellAnchor>
  <xdr:twoCellAnchor>
    <xdr:from>
      <xdr:col>3</xdr:col>
      <xdr:colOff>95250</xdr:colOff>
      <xdr:row>21</xdr:row>
      <xdr:rowOff>9525</xdr:rowOff>
    </xdr:from>
    <xdr:to>
      <xdr:col>3</xdr:col>
      <xdr:colOff>311250</xdr:colOff>
      <xdr:row>22</xdr:row>
      <xdr:rowOff>35025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69EB35AB-3DE7-4745-AA74-CB6C16AAC94B}"/>
            </a:ext>
          </a:extLst>
        </xdr:cNvPr>
        <xdr:cNvSpPr/>
      </xdr:nvSpPr>
      <xdr:spPr>
        <a:xfrm>
          <a:off x="1924050" y="44100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</xdr:row>
      <xdr:rowOff>171450</xdr:rowOff>
    </xdr:from>
    <xdr:to>
      <xdr:col>20</xdr:col>
      <xdr:colOff>390525</xdr:colOff>
      <xdr:row>11</xdr:row>
      <xdr:rowOff>13474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4EC140-7EB4-5CB6-A046-146B468FF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552450"/>
          <a:ext cx="12315825" cy="2413774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9</xdr:row>
      <xdr:rowOff>76200</xdr:rowOff>
    </xdr:from>
    <xdr:to>
      <xdr:col>13</xdr:col>
      <xdr:colOff>504825</xdr:colOff>
      <xdr:row>10</xdr:row>
      <xdr:rowOff>104775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17226BB-0B7E-BA93-E6DE-48F532EE2CAC}"/>
            </a:ext>
          </a:extLst>
        </xdr:cNvPr>
        <xdr:cNvSpPr/>
      </xdr:nvSpPr>
      <xdr:spPr>
        <a:xfrm>
          <a:off x="7381875" y="2400300"/>
          <a:ext cx="1047750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 editAs="oneCell">
    <xdr:from>
      <xdr:col>0</xdr:col>
      <xdr:colOff>247650</xdr:colOff>
      <xdr:row>11</xdr:row>
      <xdr:rowOff>200026</xdr:rowOff>
    </xdr:from>
    <xdr:to>
      <xdr:col>20</xdr:col>
      <xdr:colOff>395741</xdr:colOff>
      <xdr:row>27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99341B-F444-AA08-52C9-8CCB24542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3152776"/>
          <a:ext cx="12340091" cy="3990974"/>
        </a:xfrm>
        <a:prstGeom prst="rect">
          <a:avLst/>
        </a:prstGeom>
      </xdr:spPr>
    </xdr:pic>
    <xdr:clientData/>
  </xdr:twoCellAnchor>
  <xdr:twoCellAnchor>
    <xdr:from>
      <xdr:col>12</xdr:col>
      <xdr:colOff>66675</xdr:colOff>
      <xdr:row>15</xdr:row>
      <xdr:rowOff>323850</xdr:rowOff>
    </xdr:from>
    <xdr:to>
      <xdr:col>13</xdr:col>
      <xdr:colOff>504825</xdr:colOff>
      <xdr:row>17</xdr:row>
      <xdr:rowOff>38100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92AA5B6-43E9-48BE-9FD3-F941C2E11AFA}"/>
            </a:ext>
          </a:extLst>
        </xdr:cNvPr>
        <xdr:cNvSpPr/>
      </xdr:nvSpPr>
      <xdr:spPr>
        <a:xfrm>
          <a:off x="7381875" y="4991100"/>
          <a:ext cx="1047750" cy="2857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13</xdr:col>
      <xdr:colOff>19050</xdr:colOff>
      <xdr:row>10</xdr:row>
      <xdr:rowOff>200025</xdr:rowOff>
    </xdr:from>
    <xdr:to>
      <xdr:col>13</xdr:col>
      <xdr:colOff>28575</xdr:colOff>
      <xdr:row>15</xdr:row>
      <xdr:rowOff>200025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52C239B-FFF5-A97C-DD99-D5C6B9B3EA24}"/>
            </a:ext>
          </a:extLst>
        </xdr:cNvPr>
        <xdr:cNvCxnSpPr/>
      </xdr:nvCxnSpPr>
      <xdr:spPr>
        <a:xfrm flipH="1">
          <a:off x="7943850" y="2771775"/>
          <a:ext cx="9525" cy="20955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228600</xdr:colOff>
      <xdr:row>28</xdr:row>
      <xdr:rowOff>133350</xdr:rowOff>
    </xdr:from>
    <xdr:to>
      <xdr:col>20</xdr:col>
      <xdr:colOff>409575</xdr:colOff>
      <xdr:row>46</xdr:row>
      <xdr:rowOff>1109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08063B0-7467-4D05-7127-96D52018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" y="8134350"/>
          <a:ext cx="12372975" cy="4001609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4</xdr:row>
      <xdr:rowOff>400050</xdr:rowOff>
    </xdr:from>
    <xdr:to>
      <xdr:col>3</xdr:col>
      <xdr:colOff>82650</xdr:colOff>
      <xdr:row>5</xdr:row>
      <xdr:rowOff>44550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3C0606B-6CB2-463A-9B63-F140C430F31B}"/>
            </a:ext>
          </a:extLst>
        </xdr:cNvPr>
        <xdr:cNvSpPr/>
      </xdr:nvSpPr>
      <xdr:spPr>
        <a:xfrm>
          <a:off x="1695450" y="11620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2</a:t>
          </a:r>
        </a:p>
      </xdr:txBody>
    </xdr:sp>
    <xdr:clientData/>
  </xdr:twoCellAnchor>
  <xdr:twoCellAnchor>
    <xdr:from>
      <xdr:col>15</xdr:col>
      <xdr:colOff>114300</xdr:colOff>
      <xdr:row>9</xdr:row>
      <xdr:rowOff>104775</xdr:rowOff>
    </xdr:from>
    <xdr:to>
      <xdr:col>15</xdr:col>
      <xdr:colOff>330300</xdr:colOff>
      <xdr:row>10</xdr:row>
      <xdr:rowOff>73125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B84605FE-3500-494C-AF2B-8AD4C2665D31}"/>
            </a:ext>
          </a:extLst>
        </xdr:cNvPr>
        <xdr:cNvSpPr/>
      </xdr:nvSpPr>
      <xdr:spPr>
        <a:xfrm>
          <a:off x="9258300" y="24288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10</a:t>
          </a:r>
        </a:p>
      </xdr:txBody>
    </xdr:sp>
    <xdr:clientData/>
  </xdr:twoCellAnchor>
  <xdr:twoCellAnchor>
    <xdr:from>
      <xdr:col>0</xdr:col>
      <xdr:colOff>285750</xdr:colOff>
      <xdr:row>4</xdr:row>
      <xdr:rowOff>381000</xdr:rowOff>
    </xdr:from>
    <xdr:to>
      <xdr:col>0</xdr:col>
      <xdr:colOff>501750</xdr:colOff>
      <xdr:row>5</xdr:row>
      <xdr:rowOff>25500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D9CB9EA-FB72-4C66-BCF4-15C3E0B99418}"/>
            </a:ext>
          </a:extLst>
        </xdr:cNvPr>
        <xdr:cNvSpPr/>
      </xdr:nvSpPr>
      <xdr:spPr>
        <a:xfrm>
          <a:off x="285750" y="11430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1</a:t>
          </a:r>
        </a:p>
      </xdr:txBody>
    </xdr:sp>
    <xdr:clientData/>
  </xdr:twoCellAnchor>
  <xdr:twoCellAnchor>
    <xdr:from>
      <xdr:col>7</xdr:col>
      <xdr:colOff>19050</xdr:colOff>
      <xdr:row>4</xdr:row>
      <xdr:rowOff>381000</xdr:rowOff>
    </xdr:from>
    <xdr:to>
      <xdr:col>7</xdr:col>
      <xdr:colOff>235050</xdr:colOff>
      <xdr:row>5</xdr:row>
      <xdr:rowOff>25500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E24DF03-0F9D-4B01-92DE-49CAA70B6DC6}"/>
            </a:ext>
          </a:extLst>
        </xdr:cNvPr>
        <xdr:cNvSpPr/>
      </xdr:nvSpPr>
      <xdr:spPr>
        <a:xfrm>
          <a:off x="4286250" y="11430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3</a:t>
          </a:r>
        </a:p>
      </xdr:txBody>
    </xdr:sp>
    <xdr:clientData/>
  </xdr:twoCellAnchor>
  <xdr:twoCellAnchor>
    <xdr:from>
      <xdr:col>8</xdr:col>
      <xdr:colOff>228600</xdr:colOff>
      <xdr:row>4</xdr:row>
      <xdr:rowOff>390525</xdr:rowOff>
    </xdr:from>
    <xdr:to>
      <xdr:col>8</xdr:col>
      <xdr:colOff>444600</xdr:colOff>
      <xdr:row>5</xdr:row>
      <xdr:rowOff>35025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7B509644-EC34-452A-B973-86EB8EE75A80}"/>
            </a:ext>
          </a:extLst>
        </xdr:cNvPr>
        <xdr:cNvSpPr/>
      </xdr:nvSpPr>
      <xdr:spPr>
        <a:xfrm>
          <a:off x="5105400" y="11525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4</a:t>
          </a:r>
        </a:p>
      </xdr:txBody>
    </xdr:sp>
    <xdr:clientData/>
  </xdr:twoCellAnchor>
  <xdr:twoCellAnchor>
    <xdr:from>
      <xdr:col>10</xdr:col>
      <xdr:colOff>409575</xdr:colOff>
      <xdr:row>4</xdr:row>
      <xdr:rowOff>390525</xdr:rowOff>
    </xdr:from>
    <xdr:to>
      <xdr:col>11</xdr:col>
      <xdr:colOff>15975</xdr:colOff>
      <xdr:row>5</xdr:row>
      <xdr:rowOff>35025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8C3EADB-842F-43CB-9DB3-9A195B7EBF65}"/>
            </a:ext>
          </a:extLst>
        </xdr:cNvPr>
        <xdr:cNvSpPr/>
      </xdr:nvSpPr>
      <xdr:spPr>
        <a:xfrm>
          <a:off x="6505575" y="11525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5</a:t>
          </a:r>
        </a:p>
      </xdr:txBody>
    </xdr:sp>
    <xdr:clientData/>
  </xdr:twoCellAnchor>
  <xdr:twoCellAnchor>
    <xdr:from>
      <xdr:col>11</xdr:col>
      <xdr:colOff>533400</xdr:colOff>
      <xdr:row>4</xdr:row>
      <xdr:rowOff>390525</xdr:rowOff>
    </xdr:from>
    <xdr:to>
      <xdr:col>12</xdr:col>
      <xdr:colOff>139800</xdr:colOff>
      <xdr:row>5</xdr:row>
      <xdr:rowOff>35025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E4956F8E-DB6B-4BB3-B434-70AD88330B60}"/>
            </a:ext>
          </a:extLst>
        </xdr:cNvPr>
        <xdr:cNvSpPr/>
      </xdr:nvSpPr>
      <xdr:spPr>
        <a:xfrm>
          <a:off x="7239000" y="11525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6</a:t>
          </a:r>
        </a:p>
      </xdr:txBody>
    </xdr:sp>
    <xdr:clientData/>
  </xdr:twoCellAnchor>
  <xdr:twoCellAnchor>
    <xdr:from>
      <xdr:col>14</xdr:col>
      <xdr:colOff>133350</xdr:colOff>
      <xdr:row>4</xdr:row>
      <xdr:rowOff>381000</xdr:rowOff>
    </xdr:from>
    <xdr:to>
      <xdr:col>14</xdr:col>
      <xdr:colOff>349350</xdr:colOff>
      <xdr:row>5</xdr:row>
      <xdr:rowOff>25500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84DAD1B9-42D1-43CC-B492-BF5C9FE84476}"/>
            </a:ext>
          </a:extLst>
        </xdr:cNvPr>
        <xdr:cNvSpPr/>
      </xdr:nvSpPr>
      <xdr:spPr>
        <a:xfrm>
          <a:off x="8667750" y="11430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7</a:t>
          </a:r>
        </a:p>
      </xdr:txBody>
    </xdr:sp>
    <xdr:clientData/>
  </xdr:twoCellAnchor>
  <xdr:twoCellAnchor>
    <xdr:from>
      <xdr:col>15</xdr:col>
      <xdr:colOff>257175</xdr:colOff>
      <xdr:row>4</xdr:row>
      <xdr:rowOff>390525</xdr:rowOff>
    </xdr:from>
    <xdr:to>
      <xdr:col>15</xdr:col>
      <xdr:colOff>473175</xdr:colOff>
      <xdr:row>5</xdr:row>
      <xdr:rowOff>35025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5263FFF5-2B01-4EDA-8B97-1C96DFA1474B}"/>
            </a:ext>
          </a:extLst>
        </xdr:cNvPr>
        <xdr:cNvSpPr/>
      </xdr:nvSpPr>
      <xdr:spPr>
        <a:xfrm>
          <a:off x="9401175" y="11525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8</a:t>
          </a:r>
        </a:p>
      </xdr:txBody>
    </xdr:sp>
    <xdr:clientData/>
  </xdr:twoCellAnchor>
  <xdr:twoCellAnchor>
    <xdr:from>
      <xdr:col>11</xdr:col>
      <xdr:colOff>485775</xdr:colOff>
      <xdr:row>9</xdr:row>
      <xdr:rowOff>95250</xdr:rowOff>
    </xdr:from>
    <xdr:to>
      <xdr:col>12</xdr:col>
      <xdr:colOff>92175</xdr:colOff>
      <xdr:row>10</xdr:row>
      <xdr:rowOff>63600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6755551A-102B-41DC-9E58-2559CE266B4F}"/>
            </a:ext>
          </a:extLst>
        </xdr:cNvPr>
        <xdr:cNvSpPr/>
      </xdr:nvSpPr>
      <xdr:spPr>
        <a:xfrm>
          <a:off x="7191375" y="24193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9</a:t>
          </a:r>
        </a:p>
      </xdr:txBody>
    </xdr:sp>
    <xdr:clientData/>
  </xdr:twoCellAnchor>
  <xdr:twoCellAnchor>
    <xdr:from>
      <xdr:col>17</xdr:col>
      <xdr:colOff>352425</xdr:colOff>
      <xdr:row>9</xdr:row>
      <xdr:rowOff>114300</xdr:rowOff>
    </xdr:from>
    <xdr:to>
      <xdr:col>17</xdr:col>
      <xdr:colOff>568425</xdr:colOff>
      <xdr:row>10</xdr:row>
      <xdr:rowOff>82650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A7F4ABA8-5790-437C-BEA5-2CA5DD396E6C}"/>
            </a:ext>
          </a:extLst>
        </xdr:cNvPr>
        <xdr:cNvSpPr/>
      </xdr:nvSpPr>
      <xdr:spPr>
        <a:xfrm>
          <a:off x="10715625" y="24384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12</a:t>
          </a:r>
        </a:p>
      </xdr:txBody>
    </xdr:sp>
    <xdr:clientData/>
  </xdr:twoCellAnchor>
  <xdr:twoCellAnchor>
    <xdr:from>
      <xdr:col>16</xdr:col>
      <xdr:colOff>238125</xdr:colOff>
      <xdr:row>9</xdr:row>
      <xdr:rowOff>104775</xdr:rowOff>
    </xdr:from>
    <xdr:to>
      <xdr:col>16</xdr:col>
      <xdr:colOff>454125</xdr:colOff>
      <xdr:row>10</xdr:row>
      <xdr:rowOff>73125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4D8D7238-39D1-488C-8B16-EC8833A11E91}"/>
            </a:ext>
          </a:extLst>
        </xdr:cNvPr>
        <xdr:cNvSpPr/>
      </xdr:nvSpPr>
      <xdr:spPr>
        <a:xfrm>
          <a:off x="9991725" y="24288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11</a:t>
          </a:r>
        </a:p>
      </xdr:txBody>
    </xdr:sp>
    <xdr:clientData/>
  </xdr:twoCellAnchor>
  <xdr:twoCellAnchor>
    <xdr:from>
      <xdr:col>18</xdr:col>
      <xdr:colOff>552450</xdr:colOff>
      <xdr:row>9</xdr:row>
      <xdr:rowOff>114300</xdr:rowOff>
    </xdr:from>
    <xdr:to>
      <xdr:col>19</xdr:col>
      <xdr:colOff>158850</xdr:colOff>
      <xdr:row>10</xdr:row>
      <xdr:rowOff>82650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AA3D371-EF15-4216-961B-36CED5C6B95B}"/>
            </a:ext>
          </a:extLst>
        </xdr:cNvPr>
        <xdr:cNvSpPr/>
      </xdr:nvSpPr>
      <xdr:spPr>
        <a:xfrm>
          <a:off x="11525250" y="24384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13</a:t>
          </a:r>
        </a:p>
      </xdr:txBody>
    </xdr:sp>
    <xdr:clientData/>
  </xdr:twoCellAnchor>
  <xdr:twoCellAnchor>
    <xdr:from>
      <xdr:col>8</xdr:col>
      <xdr:colOff>514350</xdr:colOff>
      <xdr:row>38</xdr:row>
      <xdr:rowOff>142875</xdr:rowOff>
    </xdr:from>
    <xdr:to>
      <xdr:col>9</xdr:col>
      <xdr:colOff>120750</xdr:colOff>
      <xdr:row>39</xdr:row>
      <xdr:rowOff>111225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DAB23979-11B5-489D-A9A5-71585B423EE5}"/>
            </a:ext>
          </a:extLst>
        </xdr:cNvPr>
        <xdr:cNvSpPr/>
      </xdr:nvSpPr>
      <xdr:spPr>
        <a:xfrm>
          <a:off x="5391150" y="97821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1</a:t>
          </a:r>
        </a:p>
      </xdr:txBody>
    </xdr:sp>
    <xdr:clientData/>
  </xdr:twoCellAnchor>
  <xdr:twoCellAnchor>
    <xdr:from>
      <xdr:col>8</xdr:col>
      <xdr:colOff>514350</xdr:colOff>
      <xdr:row>39</xdr:row>
      <xdr:rowOff>142875</xdr:rowOff>
    </xdr:from>
    <xdr:to>
      <xdr:col>9</xdr:col>
      <xdr:colOff>120750</xdr:colOff>
      <xdr:row>39</xdr:row>
      <xdr:rowOff>358875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72873B69-E7AC-4A42-B274-702BD1180D7C}"/>
            </a:ext>
          </a:extLst>
        </xdr:cNvPr>
        <xdr:cNvSpPr/>
      </xdr:nvSpPr>
      <xdr:spPr>
        <a:xfrm>
          <a:off x="5391150" y="107918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2</a:t>
          </a:r>
        </a:p>
      </xdr:txBody>
    </xdr:sp>
    <xdr:clientData/>
  </xdr:twoCellAnchor>
  <xdr:twoCellAnchor>
    <xdr:from>
      <xdr:col>7</xdr:col>
      <xdr:colOff>257175</xdr:colOff>
      <xdr:row>39</xdr:row>
      <xdr:rowOff>323850</xdr:rowOff>
    </xdr:from>
    <xdr:to>
      <xdr:col>7</xdr:col>
      <xdr:colOff>473175</xdr:colOff>
      <xdr:row>40</xdr:row>
      <xdr:rowOff>158850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2334E6E-71B6-4C27-B3F0-80C890F7578C}"/>
            </a:ext>
          </a:extLst>
        </xdr:cNvPr>
        <xdr:cNvSpPr/>
      </xdr:nvSpPr>
      <xdr:spPr>
        <a:xfrm>
          <a:off x="4524375" y="109728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3</a:t>
          </a:r>
        </a:p>
      </xdr:txBody>
    </xdr:sp>
    <xdr:clientData/>
  </xdr:twoCellAnchor>
  <xdr:twoCellAnchor>
    <xdr:from>
      <xdr:col>11</xdr:col>
      <xdr:colOff>238125</xdr:colOff>
      <xdr:row>39</xdr:row>
      <xdr:rowOff>361950</xdr:rowOff>
    </xdr:from>
    <xdr:to>
      <xdr:col>11</xdr:col>
      <xdr:colOff>454125</xdr:colOff>
      <xdr:row>40</xdr:row>
      <xdr:rowOff>196950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6FC55CC-99DC-4F97-82B2-BDFEA5D85574}"/>
            </a:ext>
          </a:extLst>
        </xdr:cNvPr>
        <xdr:cNvSpPr/>
      </xdr:nvSpPr>
      <xdr:spPr>
        <a:xfrm>
          <a:off x="6943725" y="110109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4</a:t>
          </a:r>
        </a:p>
      </xdr:txBody>
    </xdr:sp>
    <xdr:clientData/>
  </xdr:twoCellAnchor>
  <xdr:twoCellAnchor>
    <xdr:from>
      <xdr:col>7</xdr:col>
      <xdr:colOff>57150</xdr:colOff>
      <xdr:row>40</xdr:row>
      <xdr:rowOff>190500</xdr:rowOff>
    </xdr:from>
    <xdr:to>
      <xdr:col>7</xdr:col>
      <xdr:colOff>273150</xdr:colOff>
      <xdr:row>41</xdr:row>
      <xdr:rowOff>158850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3A3D2B54-7B4A-4640-B105-863E283148ED}"/>
            </a:ext>
          </a:extLst>
        </xdr:cNvPr>
        <xdr:cNvSpPr/>
      </xdr:nvSpPr>
      <xdr:spPr>
        <a:xfrm>
          <a:off x="4324350" y="112204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5</a:t>
          </a:r>
        </a:p>
      </xdr:txBody>
    </xdr:sp>
    <xdr:clientData/>
  </xdr:twoCellAnchor>
  <xdr:twoCellAnchor>
    <xdr:from>
      <xdr:col>11</xdr:col>
      <xdr:colOff>85725</xdr:colOff>
      <xdr:row>40</xdr:row>
      <xdr:rowOff>171450</xdr:rowOff>
    </xdr:from>
    <xdr:to>
      <xdr:col>11</xdr:col>
      <xdr:colOff>301725</xdr:colOff>
      <xdr:row>41</xdr:row>
      <xdr:rowOff>139800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3239B9C-6D1C-4873-A3DA-420C0763A3FC}"/>
            </a:ext>
          </a:extLst>
        </xdr:cNvPr>
        <xdr:cNvSpPr/>
      </xdr:nvSpPr>
      <xdr:spPr>
        <a:xfrm>
          <a:off x="6791325" y="112014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6</a:t>
          </a:r>
        </a:p>
      </xdr:txBody>
    </xdr:sp>
    <xdr:clientData/>
  </xdr:twoCellAnchor>
  <xdr:twoCellAnchor>
    <xdr:from>
      <xdr:col>7</xdr:col>
      <xdr:colOff>581025</xdr:colOff>
      <xdr:row>42</xdr:row>
      <xdr:rowOff>9525</xdr:rowOff>
    </xdr:from>
    <xdr:to>
      <xdr:col>8</xdr:col>
      <xdr:colOff>187425</xdr:colOff>
      <xdr:row>43</xdr:row>
      <xdr:rowOff>35025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39081839-DCD6-4ED7-BF19-B1D32C36FEDE}"/>
            </a:ext>
          </a:extLst>
        </xdr:cNvPr>
        <xdr:cNvSpPr/>
      </xdr:nvSpPr>
      <xdr:spPr>
        <a:xfrm>
          <a:off x="4848225" y="114776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7</a:t>
          </a:r>
        </a:p>
      </xdr:txBody>
    </xdr:sp>
    <xdr:clientData/>
  </xdr:twoCellAnchor>
  <xdr:twoCellAnchor>
    <xdr:from>
      <xdr:col>10</xdr:col>
      <xdr:colOff>600075</xdr:colOff>
      <xdr:row>42</xdr:row>
      <xdr:rowOff>152400</xdr:rowOff>
    </xdr:from>
    <xdr:to>
      <xdr:col>11</xdr:col>
      <xdr:colOff>206475</xdr:colOff>
      <xdr:row>43</xdr:row>
      <xdr:rowOff>177900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42C9878E-6A73-43DC-B8FC-737F0A03CEB5}"/>
            </a:ext>
          </a:extLst>
        </xdr:cNvPr>
        <xdr:cNvSpPr/>
      </xdr:nvSpPr>
      <xdr:spPr>
        <a:xfrm>
          <a:off x="6696075" y="116205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8</a:t>
          </a:r>
        </a:p>
      </xdr:txBody>
    </xdr:sp>
    <xdr:clientData/>
  </xdr:twoCellAnchor>
  <xdr:twoCellAnchor>
    <xdr:from>
      <xdr:col>12</xdr:col>
      <xdr:colOff>0</xdr:colOff>
      <xdr:row>42</xdr:row>
      <xdr:rowOff>152400</xdr:rowOff>
    </xdr:from>
    <xdr:to>
      <xdr:col>12</xdr:col>
      <xdr:colOff>216000</xdr:colOff>
      <xdr:row>43</xdr:row>
      <xdr:rowOff>177900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314D17EA-77B5-41BE-92EE-47907078ED15}"/>
            </a:ext>
          </a:extLst>
        </xdr:cNvPr>
        <xdr:cNvSpPr/>
      </xdr:nvSpPr>
      <xdr:spPr>
        <a:xfrm>
          <a:off x="7315200" y="116205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9</a:t>
          </a:r>
        </a:p>
      </xdr:txBody>
    </xdr:sp>
    <xdr:clientData/>
  </xdr:twoCellAnchor>
  <xdr:twoCellAnchor>
    <xdr:from>
      <xdr:col>13</xdr:col>
      <xdr:colOff>247650</xdr:colOff>
      <xdr:row>42</xdr:row>
      <xdr:rowOff>142875</xdr:rowOff>
    </xdr:from>
    <xdr:to>
      <xdr:col>13</xdr:col>
      <xdr:colOff>463650</xdr:colOff>
      <xdr:row>43</xdr:row>
      <xdr:rowOff>168375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94B104F5-D7B1-440D-A5C9-5CE41DC2E475}"/>
            </a:ext>
          </a:extLst>
        </xdr:cNvPr>
        <xdr:cNvSpPr/>
      </xdr:nvSpPr>
      <xdr:spPr>
        <a:xfrm>
          <a:off x="8172450" y="116109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10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85725</xdr:rowOff>
    </xdr:from>
    <xdr:to>
      <xdr:col>10</xdr:col>
      <xdr:colOff>237381</xdr:colOff>
      <xdr:row>20</xdr:row>
      <xdr:rowOff>56394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868FA-7A80-DF7D-6451-67AB696E7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76225"/>
          <a:ext cx="5952381" cy="60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21</xdr:row>
      <xdr:rowOff>168307</xdr:rowOff>
    </xdr:from>
    <xdr:to>
      <xdr:col>10</xdr:col>
      <xdr:colOff>247650</xdr:colOff>
      <xdr:row>41</xdr:row>
      <xdr:rowOff>151899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1A437C-546B-E54D-6293-C805D9AA0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6626257"/>
          <a:ext cx="6010275" cy="3793592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3</xdr:row>
      <xdr:rowOff>190500</xdr:rowOff>
    </xdr:from>
    <xdr:to>
      <xdr:col>0</xdr:col>
      <xdr:colOff>577950</xdr:colOff>
      <xdr:row>3</xdr:row>
      <xdr:rowOff>406500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65A9FF17-EBEE-490C-8177-F89334C3FD5D}"/>
            </a:ext>
          </a:extLst>
        </xdr:cNvPr>
        <xdr:cNvSpPr/>
      </xdr:nvSpPr>
      <xdr:spPr>
        <a:xfrm>
          <a:off x="361950" y="7620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1</a:t>
          </a:r>
        </a:p>
      </xdr:txBody>
    </xdr:sp>
    <xdr:clientData/>
  </xdr:twoCellAnchor>
  <xdr:twoCellAnchor>
    <xdr:from>
      <xdr:col>0</xdr:col>
      <xdr:colOff>342900</xdr:colOff>
      <xdr:row>4</xdr:row>
      <xdr:rowOff>104775</xdr:rowOff>
    </xdr:from>
    <xdr:to>
      <xdr:col>0</xdr:col>
      <xdr:colOff>558900</xdr:colOff>
      <xdr:row>4</xdr:row>
      <xdr:rowOff>320775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0C1A96C-52E1-4BF1-AA1E-12AD0A8AC1DB}"/>
            </a:ext>
          </a:extLst>
        </xdr:cNvPr>
        <xdr:cNvSpPr/>
      </xdr:nvSpPr>
      <xdr:spPr>
        <a:xfrm>
          <a:off x="342900" y="12477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2</a:t>
          </a:r>
        </a:p>
      </xdr:txBody>
    </xdr:sp>
    <xdr:clientData/>
  </xdr:twoCellAnchor>
  <xdr:twoCellAnchor>
    <xdr:from>
      <xdr:col>0</xdr:col>
      <xdr:colOff>333375</xdr:colOff>
      <xdr:row>5</xdr:row>
      <xdr:rowOff>0</xdr:rowOff>
    </xdr:from>
    <xdr:to>
      <xdr:col>0</xdr:col>
      <xdr:colOff>549375</xdr:colOff>
      <xdr:row>5</xdr:row>
      <xdr:rowOff>216000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4A6C31C6-A0E2-4F4A-AB28-420DEA502ADE}"/>
            </a:ext>
          </a:extLst>
        </xdr:cNvPr>
        <xdr:cNvSpPr/>
      </xdr:nvSpPr>
      <xdr:spPr>
        <a:xfrm>
          <a:off x="333375" y="17145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3</a:t>
          </a:r>
        </a:p>
      </xdr:txBody>
    </xdr:sp>
    <xdr:clientData/>
  </xdr:twoCellAnchor>
  <xdr:twoCellAnchor>
    <xdr:from>
      <xdr:col>0</xdr:col>
      <xdr:colOff>323850</xdr:colOff>
      <xdr:row>6</xdr:row>
      <xdr:rowOff>95250</xdr:rowOff>
    </xdr:from>
    <xdr:to>
      <xdr:col>0</xdr:col>
      <xdr:colOff>539850</xdr:colOff>
      <xdr:row>6</xdr:row>
      <xdr:rowOff>311250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5CE7F3F-D0DF-44C5-8989-BF134B82E69D}"/>
            </a:ext>
          </a:extLst>
        </xdr:cNvPr>
        <xdr:cNvSpPr/>
      </xdr:nvSpPr>
      <xdr:spPr>
        <a:xfrm>
          <a:off x="323850" y="21907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4</a:t>
          </a:r>
        </a:p>
      </xdr:txBody>
    </xdr:sp>
    <xdr:clientData/>
  </xdr:twoCellAnchor>
  <xdr:twoCellAnchor>
    <xdr:from>
      <xdr:col>8</xdr:col>
      <xdr:colOff>400050</xdr:colOff>
      <xdr:row>6</xdr:row>
      <xdr:rowOff>428625</xdr:rowOff>
    </xdr:from>
    <xdr:to>
      <xdr:col>9</xdr:col>
      <xdr:colOff>6450</xdr:colOff>
      <xdr:row>6</xdr:row>
      <xdr:rowOff>644625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EA749C6-314B-4E13-A21A-119F4DA5613B}"/>
            </a:ext>
          </a:extLst>
        </xdr:cNvPr>
        <xdr:cNvSpPr/>
      </xdr:nvSpPr>
      <xdr:spPr>
        <a:xfrm>
          <a:off x="5276850" y="25241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5</a:t>
          </a:r>
        </a:p>
      </xdr:txBody>
    </xdr:sp>
    <xdr:clientData/>
  </xdr:twoCellAnchor>
  <xdr:twoCellAnchor>
    <xdr:from>
      <xdr:col>0</xdr:col>
      <xdr:colOff>333375</xdr:colOff>
      <xdr:row>6</xdr:row>
      <xdr:rowOff>504825</xdr:rowOff>
    </xdr:from>
    <xdr:to>
      <xdr:col>0</xdr:col>
      <xdr:colOff>549375</xdr:colOff>
      <xdr:row>6</xdr:row>
      <xdr:rowOff>720825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906F3347-D6E7-4AA9-983C-0164FF2B8ABB}"/>
            </a:ext>
          </a:extLst>
        </xdr:cNvPr>
        <xdr:cNvSpPr/>
      </xdr:nvSpPr>
      <xdr:spPr>
        <a:xfrm>
          <a:off x="333375" y="26003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6</a:t>
          </a:r>
        </a:p>
      </xdr:txBody>
    </xdr:sp>
    <xdr:clientData/>
  </xdr:twoCellAnchor>
  <xdr:twoCellAnchor>
    <xdr:from>
      <xdr:col>8</xdr:col>
      <xdr:colOff>552450</xdr:colOff>
      <xdr:row>6</xdr:row>
      <xdr:rowOff>485775</xdr:rowOff>
    </xdr:from>
    <xdr:to>
      <xdr:col>10</xdr:col>
      <xdr:colOff>85725</xdr:colOff>
      <xdr:row>6</xdr:row>
      <xdr:rowOff>762000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D4C5456-1B62-4F6F-B2C1-A7E97C60F452}"/>
            </a:ext>
          </a:extLst>
        </xdr:cNvPr>
        <xdr:cNvSpPr/>
      </xdr:nvSpPr>
      <xdr:spPr>
        <a:xfrm>
          <a:off x="5429250" y="2581275"/>
          <a:ext cx="752475" cy="2762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5</xdr:col>
      <xdr:colOff>290513</xdr:colOff>
      <xdr:row>6</xdr:row>
      <xdr:rowOff>857250</xdr:rowOff>
    </xdr:from>
    <xdr:to>
      <xdr:col>9</xdr:col>
      <xdr:colOff>228600</xdr:colOff>
      <xdr:row>21</xdr:row>
      <xdr:rowOff>168307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9ADFC093-A3EA-4951-B7D3-5B3ED50E1798}"/>
            </a:ext>
          </a:extLst>
        </xdr:cNvPr>
        <xdr:cNvCxnSpPr>
          <a:endCxn id="3" idx="0"/>
        </xdr:cNvCxnSpPr>
      </xdr:nvCxnSpPr>
      <xdr:spPr>
        <a:xfrm flipH="1">
          <a:off x="3338513" y="2952750"/>
          <a:ext cx="2376487" cy="3673507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276225</xdr:colOff>
      <xdr:row>17</xdr:row>
      <xdr:rowOff>123825</xdr:rowOff>
    </xdr:from>
    <xdr:to>
      <xdr:col>7</xdr:col>
      <xdr:colOff>492225</xdr:colOff>
      <xdr:row>18</xdr:row>
      <xdr:rowOff>149325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244995A7-1026-46D7-916D-54FCE4DC3D91}"/>
            </a:ext>
          </a:extLst>
        </xdr:cNvPr>
        <xdr:cNvSpPr/>
      </xdr:nvSpPr>
      <xdr:spPr>
        <a:xfrm>
          <a:off x="4543425" y="58197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7</a:t>
          </a:r>
        </a:p>
      </xdr:txBody>
    </xdr:sp>
    <xdr:clientData/>
  </xdr:twoCellAnchor>
  <xdr:twoCellAnchor>
    <xdr:from>
      <xdr:col>8</xdr:col>
      <xdr:colOff>447675</xdr:colOff>
      <xdr:row>17</xdr:row>
      <xdr:rowOff>123825</xdr:rowOff>
    </xdr:from>
    <xdr:to>
      <xdr:col>9</xdr:col>
      <xdr:colOff>54075</xdr:colOff>
      <xdr:row>18</xdr:row>
      <xdr:rowOff>149325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4F13B370-D871-4B45-A7B0-818E348AEC5E}"/>
            </a:ext>
          </a:extLst>
        </xdr:cNvPr>
        <xdr:cNvSpPr/>
      </xdr:nvSpPr>
      <xdr:spPr>
        <a:xfrm>
          <a:off x="5324475" y="58197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8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47626</xdr:rowOff>
    </xdr:from>
    <xdr:to>
      <xdr:col>15</xdr:col>
      <xdr:colOff>152400</xdr:colOff>
      <xdr:row>28</xdr:row>
      <xdr:rowOff>93780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99598D-91EF-93D9-7A69-C262568F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38126"/>
          <a:ext cx="9191625" cy="5189654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29</xdr:row>
      <xdr:rowOff>0</xdr:rowOff>
    </xdr:from>
    <xdr:to>
      <xdr:col>9</xdr:col>
      <xdr:colOff>601687</xdr:colOff>
      <xdr:row>40</xdr:row>
      <xdr:rowOff>171449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258010-CA1B-C5D5-ABB8-1241EA09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5524500"/>
          <a:ext cx="6002362" cy="32194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41</xdr:row>
      <xdr:rowOff>152400</xdr:rowOff>
    </xdr:from>
    <xdr:to>
      <xdr:col>9</xdr:col>
      <xdr:colOff>593457</xdr:colOff>
      <xdr:row>58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8F5DDE-5E05-A937-6AA5-CEF45F7D6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1" y="8915400"/>
          <a:ext cx="5984606" cy="3209925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8</xdr:row>
      <xdr:rowOff>9525</xdr:rowOff>
    </xdr:from>
    <xdr:to>
      <xdr:col>0</xdr:col>
      <xdr:colOff>416025</xdr:colOff>
      <xdr:row>9</xdr:row>
      <xdr:rowOff>35025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AA2FCC9F-94E2-4931-9094-0C46E6DCFDF1}"/>
            </a:ext>
          </a:extLst>
        </xdr:cNvPr>
        <xdr:cNvSpPr/>
      </xdr:nvSpPr>
      <xdr:spPr>
        <a:xfrm>
          <a:off x="200025" y="15335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1</a:t>
          </a:r>
        </a:p>
      </xdr:txBody>
    </xdr:sp>
    <xdr:clientData/>
  </xdr:twoCellAnchor>
  <xdr:twoCellAnchor>
    <xdr:from>
      <xdr:col>2</xdr:col>
      <xdr:colOff>114300</xdr:colOff>
      <xdr:row>8</xdr:row>
      <xdr:rowOff>9525</xdr:rowOff>
    </xdr:from>
    <xdr:to>
      <xdr:col>2</xdr:col>
      <xdr:colOff>330300</xdr:colOff>
      <xdr:row>9</xdr:row>
      <xdr:rowOff>35025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42B3846-3637-4DB9-9F1F-1601FF3FA50F}"/>
            </a:ext>
          </a:extLst>
        </xdr:cNvPr>
        <xdr:cNvSpPr/>
      </xdr:nvSpPr>
      <xdr:spPr>
        <a:xfrm>
          <a:off x="1333500" y="15335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2</a:t>
          </a:r>
        </a:p>
      </xdr:txBody>
    </xdr:sp>
    <xdr:clientData/>
  </xdr:twoCellAnchor>
  <xdr:twoCellAnchor>
    <xdr:from>
      <xdr:col>3</xdr:col>
      <xdr:colOff>314325</xdr:colOff>
      <xdr:row>7</xdr:row>
      <xdr:rowOff>85725</xdr:rowOff>
    </xdr:from>
    <xdr:to>
      <xdr:col>3</xdr:col>
      <xdr:colOff>530325</xdr:colOff>
      <xdr:row>8</xdr:row>
      <xdr:rowOff>111225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2C58A0B1-4A0C-45CE-B4EB-EEA3E8A1A694}"/>
            </a:ext>
          </a:extLst>
        </xdr:cNvPr>
        <xdr:cNvSpPr/>
      </xdr:nvSpPr>
      <xdr:spPr>
        <a:xfrm>
          <a:off x="2143125" y="14192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3</a:t>
          </a:r>
        </a:p>
      </xdr:txBody>
    </xdr:sp>
    <xdr:clientData/>
  </xdr:twoCellAnchor>
  <xdr:twoCellAnchor>
    <xdr:from>
      <xdr:col>3</xdr:col>
      <xdr:colOff>447674</xdr:colOff>
      <xdr:row>8</xdr:row>
      <xdr:rowOff>28574</xdr:rowOff>
    </xdr:from>
    <xdr:to>
      <xdr:col>10</xdr:col>
      <xdr:colOff>76199</xdr:colOff>
      <xdr:row>13</xdr:row>
      <xdr:rowOff>152399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35D1EA9-FA62-4A2A-81BA-60CEF37250DD}"/>
            </a:ext>
          </a:extLst>
        </xdr:cNvPr>
        <xdr:cNvSpPr/>
      </xdr:nvSpPr>
      <xdr:spPr>
        <a:xfrm>
          <a:off x="2276474" y="1552574"/>
          <a:ext cx="3895725" cy="10763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10</xdr:col>
      <xdr:colOff>95250</xdr:colOff>
      <xdr:row>7</xdr:row>
      <xdr:rowOff>38100</xdr:rowOff>
    </xdr:from>
    <xdr:to>
      <xdr:col>10</xdr:col>
      <xdr:colOff>311250</xdr:colOff>
      <xdr:row>8</xdr:row>
      <xdr:rowOff>63600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22E5DE11-E2DC-4538-8841-16D14E22348F}"/>
            </a:ext>
          </a:extLst>
        </xdr:cNvPr>
        <xdr:cNvSpPr/>
      </xdr:nvSpPr>
      <xdr:spPr>
        <a:xfrm>
          <a:off x="6191250" y="13716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4</a:t>
          </a:r>
        </a:p>
      </xdr:txBody>
    </xdr:sp>
    <xdr:clientData/>
  </xdr:twoCellAnchor>
  <xdr:twoCellAnchor>
    <xdr:from>
      <xdr:col>10</xdr:col>
      <xdr:colOff>561975</xdr:colOff>
      <xdr:row>7</xdr:row>
      <xdr:rowOff>28575</xdr:rowOff>
    </xdr:from>
    <xdr:to>
      <xdr:col>11</xdr:col>
      <xdr:colOff>168375</xdr:colOff>
      <xdr:row>8</xdr:row>
      <xdr:rowOff>54075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A8175650-D4EA-4D0A-97F2-AD112CEE795B}"/>
            </a:ext>
          </a:extLst>
        </xdr:cNvPr>
        <xdr:cNvSpPr/>
      </xdr:nvSpPr>
      <xdr:spPr>
        <a:xfrm>
          <a:off x="6657975" y="13620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5</a:t>
          </a:r>
        </a:p>
      </xdr:txBody>
    </xdr:sp>
    <xdr:clientData/>
  </xdr:twoCellAnchor>
  <xdr:twoCellAnchor>
    <xdr:from>
      <xdr:col>10</xdr:col>
      <xdr:colOff>552450</xdr:colOff>
      <xdr:row>7</xdr:row>
      <xdr:rowOff>190499</xdr:rowOff>
    </xdr:from>
    <xdr:to>
      <xdr:col>13</xdr:col>
      <xdr:colOff>314326</xdr:colOff>
      <xdr:row>13</xdr:row>
      <xdr:rowOff>123824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4A2EF48-9F93-45F1-A09D-627FE38A7DA0}"/>
            </a:ext>
          </a:extLst>
        </xdr:cNvPr>
        <xdr:cNvSpPr/>
      </xdr:nvSpPr>
      <xdr:spPr>
        <a:xfrm>
          <a:off x="6648450" y="1523999"/>
          <a:ext cx="1590676" cy="10763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13</xdr:col>
      <xdr:colOff>361950</xdr:colOff>
      <xdr:row>7</xdr:row>
      <xdr:rowOff>38100</xdr:rowOff>
    </xdr:from>
    <xdr:to>
      <xdr:col>13</xdr:col>
      <xdr:colOff>577950</xdr:colOff>
      <xdr:row>8</xdr:row>
      <xdr:rowOff>63600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2B6B60-5544-4423-BBC3-D34FE5C90157}"/>
            </a:ext>
          </a:extLst>
        </xdr:cNvPr>
        <xdr:cNvSpPr/>
      </xdr:nvSpPr>
      <xdr:spPr>
        <a:xfrm>
          <a:off x="8286750" y="13716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6</a:t>
          </a:r>
        </a:p>
      </xdr:txBody>
    </xdr:sp>
    <xdr:clientData/>
  </xdr:twoCellAnchor>
  <xdr:twoCellAnchor>
    <xdr:from>
      <xdr:col>0</xdr:col>
      <xdr:colOff>219075</xdr:colOff>
      <xdr:row>13</xdr:row>
      <xdr:rowOff>66675</xdr:rowOff>
    </xdr:from>
    <xdr:to>
      <xdr:col>0</xdr:col>
      <xdr:colOff>435075</xdr:colOff>
      <xdr:row>14</xdr:row>
      <xdr:rowOff>92175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6C849217-2E3F-4E31-B114-42E438E3CFA0}"/>
            </a:ext>
          </a:extLst>
        </xdr:cNvPr>
        <xdr:cNvSpPr/>
      </xdr:nvSpPr>
      <xdr:spPr>
        <a:xfrm>
          <a:off x="219075" y="25431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7</a:t>
          </a:r>
        </a:p>
      </xdr:txBody>
    </xdr:sp>
    <xdr:clientData/>
  </xdr:twoCellAnchor>
  <xdr:twoCellAnchor>
    <xdr:from>
      <xdr:col>2</xdr:col>
      <xdr:colOff>0</xdr:colOff>
      <xdr:row>13</xdr:row>
      <xdr:rowOff>47625</xdr:rowOff>
    </xdr:from>
    <xdr:to>
      <xdr:col>2</xdr:col>
      <xdr:colOff>216000</xdr:colOff>
      <xdr:row>14</xdr:row>
      <xdr:rowOff>73125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B1A1A101-6120-41D9-A0F7-D13B3B9ECEE3}"/>
            </a:ext>
          </a:extLst>
        </xdr:cNvPr>
        <xdr:cNvSpPr/>
      </xdr:nvSpPr>
      <xdr:spPr>
        <a:xfrm>
          <a:off x="1219200" y="25241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8</a:t>
          </a:r>
        </a:p>
      </xdr:txBody>
    </xdr:sp>
    <xdr:clientData/>
  </xdr:twoCellAnchor>
  <xdr:twoCellAnchor>
    <xdr:from>
      <xdr:col>11</xdr:col>
      <xdr:colOff>304800</xdr:colOff>
      <xdr:row>13</xdr:row>
      <xdr:rowOff>104775</xdr:rowOff>
    </xdr:from>
    <xdr:to>
      <xdr:col>11</xdr:col>
      <xdr:colOff>520800</xdr:colOff>
      <xdr:row>14</xdr:row>
      <xdr:rowOff>130275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155A6DC7-0A08-4550-B0AD-CAEEB21D533E}"/>
            </a:ext>
          </a:extLst>
        </xdr:cNvPr>
        <xdr:cNvSpPr/>
      </xdr:nvSpPr>
      <xdr:spPr>
        <a:xfrm>
          <a:off x="7010400" y="258127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9</a:t>
          </a:r>
        </a:p>
      </xdr:txBody>
    </xdr:sp>
    <xdr:clientData/>
  </xdr:twoCellAnchor>
  <xdr:twoCellAnchor>
    <xdr:from>
      <xdr:col>12</xdr:col>
      <xdr:colOff>361950</xdr:colOff>
      <xdr:row>13</xdr:row>
      <xdr:rowOff>95251</xdr:rowOff>
    </xdr:from>
    <xdr:to>
      <xdr:col>12</xdr:col>
      <xdr:colOff>577950</xdr:colOff>
      <xdr:row>14</xdr:row>
      <xdr:rowOff>120751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3BD40209-C355-4246-9CF1-1ABB0D0EF9FE}"/>
            </a:ext>
          </a:extLst>
        </xdr:cNvPr>
        <xdr:cNvSpPr/>
      </xdr:nvSpPr>
      <xdr:spPr>
        <a:xfrm>
          <a:off x="7677150" y="2571751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10</a:t>
          </a:r>
        </a:p>
      </xdr:txBody>
    </xdr:sp>
    <xdr:clientData/>
  </xdr:twoCellAnchor>
  <xdr:twoCellAnchor>
    <xdr:from>
      <xdr:col>13</xdr:col>
      <xdr:colOff>428625</xdr:colOff>
      <xdr:row>13</xdr:row>
      <xdr:rowOff>85726</xdr:rowOff>
    </xdr:from>
    <xdr:to>
      <xdr:col>14</xdr:col>
      <xdr:colOff>35025</xdr:colOff>
      <xdr:row>14</xdr:row>
      <xdr:rowOff>111226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507CC0B1-D71E-42D0-A762-B47311270C23}"/>
            </a:ext>
          </a:extLst>
        </xdr:cNvPr>
        <xdr:cNvSpPr/>
      </xdr:nvSpPr>
      <xdr:spPr>
        <a:xfrm>
          <a:off x="8353425" y="2562226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11</a:t>
          </a:r>
        </a:p>
      </xdr:txBody>
    </xdr:sp>
    <xdr:clientData/>
  </xdr:twoCellAnchor>
  <xdr:twoCellAnchor>
    <xdr:from>
      <xdr:col>0</xdr:col>
      <xdr:colOff>190500</xdr:colOff>
      <xdr:row>18</xdr:row>
      <xdr:rowOff>133350</xdr:rowOff>
    </xdr:from>
    <xdr:to>
      <xdr:col>0</xdr:col>
      <xdr:colOff>406500</xdr:colOff>
      <xdr:row>19</xdr:row>
      <xdr:rowOff>158850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981D05C6-FD77-4E38-B8E8-A2EE2682CD5F}"/>
            </a:ext>
          </a:extLst>
        </xdr:cNvPr>
        <xdr:cNvSpPr/>
      </xdr:nvSpPr>
      <xdr:spPr>
        <a:xfrm>
          <a:off x="190500" y="35623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1</a:t>
          </a:r>
        </a:p>
      </xdr:txBody>
    </xdr:sp>
    <xdr:clientData/>
  </xdr:twoCellAnchor>
  <xdr:twoCellAnchor>
    <xdr:from>
      <xdr:col>2</xdr:col>
      <xdr:colOff>104775</xdr:colOff>
      <xdr:row>18</xdr:row>
      <xdr:rowOff>133350</xdr:rowOff>
    </xdr:from>
    <xdr:to>
      <xdr:col>2</xdr:col>
      <xdr:colOff>320775</xdr:colOff>
      <xdr:row>19</xdr:row>
      <xdr:rowOff>158850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58AAF507-752A-4BEC-AEBF-49E4A1B48000}"/>
            </a:ext>
          </a:extLst>
        </xdr:cNvPr>
        <xdr:cNvSpPr/>
      </xdr:nvSpPr>
      <xdr:spPr>
        <a:xfrm>
          <a:off x="1323975" y="35623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2</a:t>
          </a:r>
        </a:p>
      </xdr:txBody>
    </xdr:sp>
    <xdr:clientData/>
  </xdr:twoCellAnchor>
  <xdr:twoCellAnchor>
    <xdr:from>
      <xdr:col>3</xdr:col>
      <xdr:colOff>304800</xdr:colOff>
      <xdr:row>18</xdr:row>
      <xdr:rowOff>19050</xdr:rowOff>
    </xdr:from>
    <xdr:to>
      <xdr:col>3</xdr:col>
      <xdr:colOff>520800</xdr:colOff>
      <xdr:row>19</xdr:row>
      <xdr:rowOff>44550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4095F957-D031-4918-A23D-7F8BC1A25555}"/>
            </a:ext>
          </a:extLst>
        </xdr:cNvPr>
        <xdr:cNvSpPr/>
      </xdr:nvSpPr>
      <xdr:spPr>
        <a:xfrm>
          <a:off x="2133600" y="34480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3</a:t>
          </a:r>
        </a:p>
      </xdr:txBody>
    </xdr:sp>
    <xdr:clientData/>
  </xdr:twoCellAnchor>
  <xdr:twoCellAnchor>
    <xdr:from>
      <xdr:col>3</xdr:col>
      <xdr:colOff>438149</xdr:colOff>
      <xdr:row>18</xdr:row>
      <xdr:rowOff>152399</xdr:rowOff>
    </xdr:from>
    <xdr:to>
      <xdr:col>10</xdr:col>
      <xdr:colOff>66674</xdr:colOff>
      <xdr:row>24</xdr:row>
      <xdr:rowOff>85724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47311465-5198-40D3-A4ED-D6114F780BCA}"/>
            </a:ext>
          </a:extLst>
        </xdr:cNvPr>
        <xdr:cNvSpPr/>
      </xdr:nvSpPr>
      <xdr:spPr>
        <a:xfrm>
          <a:off x="2266949" y="3581399"/>
          <a:ext cx="3895725" cy="10763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10</xdr:col>
      <xdr:colOff>85725</xdr:colOff>
      <xdr:row>17</xdr:row>
      <xdr:rowOff>161925</xdr:rowOff>
    </xdr:from>
    <xdr:to>
      <xdr:col>10</xdr:col>
      <xdr:colOff>301725</xdr:colOff>
      <xdr:row>18</xdr:row>
      <xdr:rowOff>187425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6AB8D876-FD1D-4C06-897F-B5AEEFD6EFD2}"/>
            </a:ext>
          </a:extLst>
        </xdr:cNvPr>
        <xdr:cNvSpPr/>
      </xdr:nvSpPr>
      <xdr:spPr>
        <a:xfrm>
          <a:off x="6181725" y="34004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4</a:t>
          </a:r>
        </a:p>
      </xdr:txBody>
    </xdr:sp>
    <xdr:clientData/>
  </xdr:twoCellAnchor>
  <xdr:twoCellAnchor>
    <xdr:from>
      <xdr:col>10</xdr:col>
      <xdr:colOff>552450</xdr:colOff>
      <xdr:row>17</xdr:row>
      <xdr:rowOff>152400</xdr:rowOff>
    </xdr:from>
    <xdr:to>
      <xdr:col>11</xdr:col>
      <xdr:colOff>158850</xdr:colOff>
      <xdr:row>18</xdr:row>
      <xdr:rowOff>177900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B802E716-AF6B-4672-899E-4A7ECCED9AD9}"/>
            </a:ext>
          </a:extLst>
        </xdr:cNvPr>
        <xdr:cNvSpPr/>
      </xdr:nvSpPr>
      <xdr:spPr>
        <a:xfrm>
          <a:off x="6648450" y="33909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5</a:t>
          </a:r>
        </a:p>
      </xdr:txBody>
    </xdr:sp>
    <xdr:clientData/>
  </xdr:twoCellAnchor>
  <xdr:twoCellAnchor>
    <xdr:from>
      <xdr:col>10</xdr:col>
      <xdr:colOff>542925</xdr:colOff>
      <xdr:row>18</xdr:row>
      <xdr:rowOff>123824</xdr:rowOff>
    </xdr:from>
    <xdr:to>
      <xdr:col>13</xdr:col>
      <xdr:colOff>304801</xdr:colOff>
      <xdr:row>24</xdr:row>
      <xdr:rowOff>57149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7C9516B8-E8EA-438A-9407-BA96CECFD432}"/>
            </a:ext>
          </a:extLst>
        </xdr:cNvPr>
        <xdr:cNvSpPr/>
      </xdr:nvSpPr>
      <xdr:spPr>
        <a:xfrm>
          <a:off x="6638925" y="3552824"/>
          <a:ext cx="1590676" cy="107632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13</xdr:col>
      <xdr:colOff>352425</xdr:colOff>
      <xdr:row>17</xdr:row>
      <xdr:rowOff>161925</xdr:rowOff>
    </xdr:from>
    <xdr:to>
      <xdr:col>13</xdr:col>
      <xdr:colOff>568425</xdr:colOff>
      <xdr:row>18</xdr:row>
      <xdr:rowOff>187425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DF6DE71F-8E0F-421B-A9E3-B73744F503E2}"/>
            </a:ext>
          </a:extLst>
        </xdr:cNvPr>
        <xdr:cNvSpPr/>
      </xdr:nvSpPr>
      <xdr:spPr>
        <a:xfrm>
          <a:off x="8277225" y="3400425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6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425550</xdr:colOff>
      <xdr:row>25</xdr:row>
      <xdr:rowOff>25500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8268EE79-4113-46F3-8B78-44571ABCC892}"/>
            </a:ext>
          </a:extLst>
        </xdr:cNvPr>
        <xdr:cNvSpPr/>
      </xdr:nvSpPr>
      <xdr:spPr>
        <a:xfrm>
          <a:off x="209550" y="45720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7</a:t>
          </a:r>
        </a:p>
      </xdr:txBody>
    </xdr:sp>
    <xdr:clientData/>
  </xdr:twoCellAnchor>
  <xdr:twoCellAnchor>
    <xdr:from>
      <xdr:col>1</xdr:col>
      <xdr:colOff>600075</xdr:colOff>
      <xdr:row>23</xdr:row>
      <xdr:rowOff>171450</xdr:rowOff>
    </xdr:from>
    <xdr:to>
      <xdr:col>2</xdr:col>
      <xdr:colOff>206475</xdr:colOff>
      <xdr:row>25</xdr:row>
      <xdr:rowOff>6450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94784499-258E-44A9-8B46-515BDEE0A20E}"/>
            </a:ext>
          </a:extLst>
        </xdr:cNvPr>
        <xdr:cNvSpPr/>
      </xdr:nvSpPr>
      <xdr:spPr>
        <a:xfrm>
          <a:off x="1209675" y="455295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8</a:t>
          </a:r>
        </a:p>
      </xdr:txBody>
    </xdr:sp>
    <xdr:clientData/>
  </xdr:twoCellAnchor>
  <xdr:twoCellAnchor>
    <xdr:from>
      <xdr:col>11</xdr:col>
      <xdr:colOff>295275</xdr:colOff>
      <xdr:row>24</xdr:row>
      <xdr:rowOff>38100</xdr:rowOff>
    </xdr:from>
    <xdr:to>
      <xdr:col>11</xdr:col>
      <xdr:colOff>511275</xdr:colOff>
      <xdr:row>25</xdr:row>
      <xdr:rowOff>63600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A49B0F76-5B29-427F-8EDA-55869DE3EA3D}"/>
            </a:ext>
          </a:extLst>
        </xdr:cNvPr>
        <xdr:cNvSpPr/>
      </xdr:nvSpPr>
      <xdr:spPr>
        <a:xfrm>
          <a:off x="7000875" y="4610100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CA" sz="1100" b="1" kern="1200"/>
            <a:t>9</a:t>
          </a:r>
        </a:p>
      </xdr:txBody>
    </xdr:sp>
    <xdr:clientData/>
  </xdr:twoCellAnchor>
  <xdr:twoCellAnchor>
    <xdr:from>
      <xdr:col>12</xdr:col>
      <xdr:colOff>352425</xdr:colOff>
      <xdr:row>24</xdr:row>
      <xdr:rowOff>28576</xdr:rowOff>
    </xdr:from>
    <xdr:to>
      <xdr:col>12</xdr:col>
      <xdr:colOff>568425</xdr:colOff>
      <xdr:row>25</xdr:row>
      <xdr:rowOff>54076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567C54D8-76AF-4239-AC12-3826C78F928D}"/>
            </a:ext>
          </a:extLst>
        </xdr:cNvPr>
        <xdr:cNvSpPr/>
      </xdr:nvSpPr>
      <xdr:spPr>
        <a:xfrm>
          <a:off x="7667625" y="4600576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10</a:t>
          </a:r>
        </a:p>
      </xdr:txBody>
    </xdr:sp>
    <xdr:clientData/>
  </xdr:twoCellAnchor>
  <xdr:twoCellAnchor>
    <xdr:from>
      <xdr:col>13</xdr:col>
      <xdr:colOff>419100</xdr:colOff>
      <xdr:row>24</xdr:row>
      <xdr:rowOff>19051</xdr:rowOff>
    </xdr:from>
    <xdr:to>
      <xdr:col>14</xdr:col>
      <xdr:colOff>25500</xdr:colOff>
      <xdr:row>25</xdr:row>
      <xdr:rowOff>44551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9C5CCF4F-31A3-4559-A515-2E3F8903A2C0}"/>
            </a:ext>
          </a:extLst>
        </xdr:cNvPr>
        <xdr:cNvSpPr/>
      </xdr:nvSpPr>
      <xdr:spPr>
        <a:xfrm>
          <a:off x="8343900" y="4591051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11</a:t>
          </a:r>
        </a:p>
      </xdr:txBody>
    </xdr:sp>
    <xdr:clientData/>
  </xdr:twoCellAnchor>
  <xdr:twoCellAnchor>
    <xdr:from>
      <xdr:col>12</xdr:col>
      <xdr:colOff>247650</xdr:colOff>
      <xdr:row>25</xdr:row>
      <xdr:rowOff>133351</xdr:rowOff>
    </xdr:from>
    <xdr:to>
      <xdr:col>12</xdr:col>
      <xdr:colOff>463650</xdr:colOff>
      <xdr:row>26</xdr:row>
      <xdr:rowOff>158851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46137D35-1714-48B4-A9F6-E33423E45976}"/>
            </a:ext>
          </a:extLst>
        </xdr:cNvPr>
        <xdr:cNvSpPr/>
      </xdr:nvSpPr>
      <xdr:spPr>
        <a:xfrm>
          <a:off x="7562850" y="4895851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12</a:t>
          </a:r>
        </a:p>
      </xdr:txBody>
    </xdr:sp>
    <xdr:clientData/>
  </xdr:twoCellAnchor>
  <xdr:twoCellAnchor>
    <xdr:from>
      <xdr:col>12</xdr:col>
      <xdr:colOff>247650</xdr:colOff>
      <xdr:row>27</xdr:row>
      <xdr:rowOff>1</xdr:rowOff>
    </xdr:from>
    <xdr:to>
      <xdr:col>12</xdr:col>
      <xdr:colOff>463650</xdr:colOff>
      <xdr:row>28</xdr:row>
      <xdr:rowOff>25501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DAB0F2CE-89F4-4D48-B555-CAAFE7E5669A}"/>
            </a:ext>
          </a:extLst>
        </xdr:cNvPr>
        <xdr:cNvSpPr/>
      </xdr:nvSpPr>
      <xdr:spPr>
        <a:xfrm>
          <a:off x="7562850" y="5143501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13</a:t>
          </a:r>
        </a:p>
      </xdr:txBody>
    </xdr:sp>
    <xdr:clientData/>
  </xdr:twoCellAnchor>
  <xdr:twoCellAnchor>
    <xdr:from>
      <xdr:col>0</xdr:col>
      <xdr:colOff>85724</xdr:colOff>
      <xdr:row>32</xdr:row>
      <xdr:rowOff>123825</xdr:rowOff>
    </xdr:from>
    <xdr:to>
      <xdr:col>1</xdr:col>
      <xdr:colOff>219075</xdr:colOff>
      <xdr:row>32</xdr:row>
      <xdr:rowOff>361951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9FC5910C-AB95-4CEA-9F22-BB7BF862770C}"/>
            </a:ext>
          </a:extLst>
        </xdr:cNvPr>
        <xdr:cNvSpPr/>
      </xdr:nvSpPr>
      <xdr:spPr>
        <a:xfrm>
          <a:off x="85724" y="6791325"/>
          <a:ext cx="742951" cy="23812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0</xdr:col>
      <xdr:colOff>66674</xdr:colOff>
      <xdr:row>49</xdr:row>
      <xdr:rowOff>123825</xdr:rowOff>
    </xdr:from>
    <xdr:to>
      <xdr:col>1</xdr:col>
      <xdr:colOff>200025</xdr:colOff>
      <xdr:row>50</xdr:row>
      <xdr:rowOff>171451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96ACC609-5160-4803-A359-9EAAC88C5005}"/>
            </a:ext>
          </a:extLst>
        </xdr:cNvPr>
        <xdr:cNvSpPr/>
      </xdr:nvSpPr>
      <xdr:spPr>
        <a:xfrm>
          <a:off x="66674" y="10410825"/>
          <a:ext cx="742951" cy="23812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 kern="1200"/>
        </a:p>
      </xdr:txBody>
    </xdr:sp>
    <xdr:clientData/>
  </xdr:twoCellAnchor>
  <xdr:twoCellAnchor>
    <xdr:from>
      <xdr:col>1</xdr:col>
      <xdr:colOff>85725</xdr:colOff>
      <xdr:row>31</xdr:row>
      <xdr:rowOff>733426</xdr:rowOff>
    </xdr:from>
    <xdr:to>
      <xdr:col>1</xdr:col>
      <xdr:colOff>301725</xdr:colOff>
      <xdr:row>32</xdr:row>
      <xdr:rowOff>187426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322D1C82-6395-4DFA-9DCA-7CB686E93D8C}"/>
            </a:ext>
          </a:extLst>
        </xdr:cNvPr>
        <xdr:cNvSpPr/>
      </xdr:nvSpPr>
      <xdr:spPr>
        <a:xfrm>
          <a:off x="695325" y="6638926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12</a:t>
          </a:r>
        </a:p>
      </xdr:txBody>
    </xdr:sp>
    <xdr:clientData/>
  </xdr:twoCellAnchor>
  <xdr:twoCellAnchor>
    <xdr:from>
      <xdr:col>1</xdr:col>
      <xdr:colOff>85725</xdr:colOff>
      <xdr:row>48</xdr:row>
      <xdr:rowOff>161926</xdr:rowOff>
    </xdr:from>
    <xdr:to>
      <xdr:col>1</xdr:col>
      <xdr:colOff>301725</xdr:colOff>
      <xdr:row>49</xdr:row>
      <xdr:rowOff>187426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B6C3C2A5-51EC-4BFC-AD57-176EDC3483F5}"/>
            </a:ext>
          </a:extLst>
        </xdr:cNvPr>
        <xdr:cNvSpPr/>
      </xdr:nvSpPr>
      <xdr:spPr>
        <a:xfrm>
          <a:off x="695325" y="10258426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13</a:t>
          </a:r>
        </a:p>
      </xdr:txBody>
    </xdr:sp>
    <xdr:clientData/>
  </xdr:twoCellAnchor>
  <xdr:twoCellAnchor>
    <xdr:from>
      <xdr:col>13</xdr:col>
      <xdr:colOff>371475</xdr:colOff>
      <xdr:row>25</xdr:row>
      <xdr:rowOff>161926</xdr:rowOff>
    </xdr:from>
    <xdr:to>
      <xdr:col>13</xdr:col>
      <xdr:colOff>587475</xdr:colOff>
      <xdr:row>26</xdr:row>
      <xdr:rowOff>187426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1465CFC0-127D-4F92-B0E8-977EB2E47200}"/>
            </a:ext>
          </a:extLst>
        </xdr:cNvPr>
        <xdr:cNvSpPr/>
      </xdr:nvSpPr>
      <xdr:spPr>
        <a:xfrm>
          <a:off x="8296275" y="4924426"/>
          <a:ext cx="216000" cy="21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CA" sz="1100" b="1" kern="1200">
              <a:ln>
                <a:noFill/>
              </a:ln>
              <a:solidFill>
                <a:schemeClr val="lt1"/>
              </a:solidFill>
            </a:rPr>
            <a:t>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mitspccs.zendesk.com/hc/en-us/articles/4415536626324-Client-Registration-Form-version-tracker" TargetMode="External"/><Relationship Id="rId1" Type="http://schemas.openxmlformats.org/officeDocument/2006/relationships/hyperlink" Target="https://vchprofileemr.zendesk.com/hc/en-us/articles/360044338212-Client-Registration-For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A10F-2BFC-43CF-A532-5358A1925343}">
  <dimension ref="A1"/>
  <sheetViews>
    <sheetView tabSelected="1" zoomScale="115" zoomScaleNormal="115" workbookViewId="0">
      <selection activeCell="S20" sqref="S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3881-42DB-4E24-A605-4990855E1CD9}">
  <dimension ref="F3:V24"/>
  <sheetViews>
    <sheetView topLeftCell="N4" zoomScale="115" zoomScaleNormal="115" workbookViewId="0">
      <selection activeCell="S20" sqref="S20"/>
    </sheetView>
  </sheetViews>
  <sheetFormatPr defaultRowHeight="15" x14ac:dyDescent="0.25"/>
  <cols>
    <col min="18" max="18" width="6" bestFit="1" customWidth="1"/>
    <col min="19" max="19" width="23" bestFit="1" customWidth="1"/>
    <col min="20" max="20" width="64.28515625" bestFit="1" customWidth="1"/>
    <col min="21" max="21" width="66.42578125" customWidth="1"/>
  </cols>
  <sheetData>
    <row r="3" spans="6:21" x14ac:dyDescent="0.25">
      <c r="R3" s="17" t="s">
        <v>58</v>
      </c>
    </row>
    <row r="4" spans="6:21" x14ac:dyDescent="0.25">
      <c r="R4" s="24" t="s">
        <v>0</v>
      </c>
      <c r="S4" s="24" t="s">
        <v>1</v>
      </c>
      <c r="T4" s="24" t="s">
        <v>2</v>
      </c>
      <c r="U4" s="25" t="s">
        <v>4</v>
      </c>
    </row>
    <row r="5" spans="6:21" ht="75" x14ac:dyDescent="0.25">
      <c r="R5" s="5" t="str">
        <f>_xlfn.UNICHAR(9312)</f>
        <v>①</v>
      </c>
      <c r="S5" s="2" t="s">
        <v>3</v>
      </c>
      <c r="T5" s="3" t="s">
        <v>16</v>
      </c>
      <c r="U5" s="3" t="s">
        <v>8</v>
      </c>
    </row>
    <row r="6" spans="6:21" ht="80.25" customHeight="1" x14ac:dyDescent="0.25">
      <c r="R6" s="5" t="str">
        <f>_xlfn.UNICHAR(9313)</f>
        <v>②</v>
      </c>
      <c r="S6" s="2" t="s">
        <v>5</v>
      </c>
      <c r="T6" s="2"/>
      <c r="U6" s="3" t="s">
        <v>17</v>
      </c>
    </row>
    <row r="7" spans="6:21" ht="75" x14ac:dyDescent="0.25">
      <c r="R7" s="5" t="str">
        <f>_xlfn.UNICHAR(9314)</f>
        <v>③</v>
      </c>
      <c r="S7" s="2" t="s">
        <v>6</v>
      </c>
      <c r="T7" s="3" t="s">
        <v>9</v>
      </c>
      <c r="U7" s="3" t="s">
        <v>7</v>
      </c>
    </row>
    <row r="8" spans="6:21" ht="30" x14ac:dyDescent="0.25">
      <c r="R8" s="5" t="str">
        <f>_xlfn.UNICHAR(9315)</f>
        <v>④</v>
      </c>
      <c r="S8" s="2" t="s">
        <v>10</v>
      </c>
      <c r="T8" s="2" t="s">
        <v>11</v>
      </c>
      <c r="U8" s="3" t="s">
        <v>12</v>
      </c>
    </row>
    <row r="9" spans="6:21" ht="19.5" x14ac:dyDescent="0.25">
      <c r="R9" s="5" t="str">
        <f>_xlfn.UNICHAR(9316)</f>
        <v>⑤</v>
      </c>
      <c r="S9" s="2" t="s">
        <v>13</v>
      </c>
      <c r="T9" s="2" t="s">
        <v>15</v>
      </c>
      <c r="U9" s="3" t="s">
        <v>14</v>
      </c>
    </row>
    <row r="10" spans="6:21" ht="30" x14ac:dyDescent="0.25">
      <c r="R10" s="5" t="str">
        <f>_xlfn.UNICHAR(9317)</f>
        <v>⑥</v>
      </c>
      <c r="S10" s="2" t="s">
        <v>18</v>
      </c>
      <c r="T10" s="3" t="s">
        <v>19</v>
      </c>
      <c r="U10" s="3" t="s">
        <v>21</v>
      </c>
    </row>
    <row r="11" spans="6:21" ht="30" x14ac:dyDescent="0.25">
      <c r="R11" s="5" t="str">
        <f>_xlfn.UNICHAR(9318)</f>
        <v>⑦</v>
      </c>
      <c r="S11" s="2" t="s">
        <v>20</v>
      </c>
      <c r="T11" s="2" t="s">
        <v>19</v>
      </c>
      <c r="U11" s="3" t="s">
        <v>22</v>
      </c>
    </row>
    <row r="12" spans="6:21" ht="30" x14ac:dyDescent="0.25">
      <c r="F12" s="4"/>
      <c r="R12" s="5" t="str">
        <f>_xlfn.UNICHAR(9319)</f>
        <v>⑧</v>
      </c>
      <c r="S12" s="2" t="s">
        <v>23</v>
      </c>
      <c r="T12" s="2" t="s">
        <v>19</v>
      </c>
      <c r="U12" s="3" t="s">
        <v>24</v>
      </c>
    </row>
    <row r="13" spans="6:21" ht="19.5" x14ac:dyDescent="0.25">
      <c r="R13" s="5" t="str">
        <f>_xlfn.UNICHAR(9320)</f>
        <v>⑨</v>
      </c>
      <c r="S13" s="2" t="s">
        <v>26</v>
      </c>
      <c r="T13" s="2" t="s">
        <v>25</v>
      </c>
      <c r="U13" s="3"/>
    </row>
    <row r="14" spans="6:21" ht="19.5" x14ac:dyDescent="0.25">
      <c r="R14" s="5" t="str">
        <f>_xlfn.UNICHAR(9321)</f>
        <v>⑩</v>
      </c>
      <c r="S14" s="2" t="s">
        <v>27</v>
      </c>
      <c r="T14" s="2" t="s">
        <v>28</v>
      </c>
      <c r="U14" s="3" t="s">
        <v>29</v>
      </c>
    </row>
    <row r="15" spans="6:21" x14ac:dyDescent="0.25">
      <c r="R15" s="8" t="str">
        <f>_xlfn.UNICHAR(9322)</f>
        <v>⑪</v>
      </c>
      <c r="S15" s="2" t="s">
        <v>38</v>
      </c>
      <c r="T15" s="2" t="s">
        <v>41</v>
      </c>
      <c r="U15" s="3" t="s">
        <v>43</v>
      </c>
    </row>
    <row r="16" spans="6:21" x14ac:dyDescent="0.25">
      <c r="R16" s="8" t="str">
        <f>_xlfn.UNICHAR(9323)</f>
        <v>⑫</v>
      </c>
      <c r="S16" s="2" t="s">
        <v>39</v>
      </c>
      <c r="T16" s="2" t="s">
        <v>44</v>
      </c>
      <c r="U16" s="3" t="s">
        <v>42</v>
      </c>
    </row>
    <row r="17" spans="18:22" x14ac:dyDescent="0.25">
      <c r="R17" s="8" t="str">
        <f>_xlfn.UNICHAR(9324)</f>
        <v>⑬</v>
      </c>
      <c r="S17" s="2" t="s">
        <v>40</v>
      </c>
      <c r="T17" s="2" t="s">
        <v>40</v>
      </c>
      <c r="U17" s="3"/>
    </row>
    <row r="19" spans="18:22" x14ac:dyDescent="0.25">
      <c r="R19" s="17" t="s">
        <v>361</v>
      </c>
    </row>
    <row r="20" spans="18:22" x14ac:dyDescent="0.25">
      <c r="R20" s="24" t="s">
        <v>30</v>
      </c>
      <c r="S20" s="24" t="s">
        <v>1</v>
      </c>
      <c r="T20" s="24" t="s">
        <v>392</v>
      </c>
      <c r="U20" s="24" t="s">
        <v>2</v>
      </c>
      <c r="V20" s="25" t="s">
        <v>4</v>
      </c>
    </row>
    <row r="21" spans="18:22" ht="30" x14ac:dyDescent="0.25">
      <c r="R21" s="12" t="s">
        <v>32</v>
      </c>
      <c r="S21" s="36" t="s">
        <v>34</v>
      </c>
      <c r="T21" s="36" t="s">
        <v>393</v>
      </c>
      <c r="U21" s="36" t="s">
        <v>35</v>
      </c>
      <c r="V21" s="16" t="s">
        <v>33</v>
      </c>
    </row>
    <row r="22" spans="18:22" ht="30" x14ac:dyDescent="0.25">
      <c r="R22" s="12" t="s">
        <v>32</v>
      </c>
      <c r="S22" s="36" t="s">
        <v>36</v>
      </c>
      <c r="T22" s="16" t="s">
        <v>37</v>
      </c>
      <c r="U22" s="12" t="s">
        <v>360</v>
      </c>
      <c r="V22" s="16" t="s">
        <v>33</v>
      </c>
    </row>
    <row r="24" spans="18:22" x14ac:dyDescent="0.25">
      <c r="R24" s="1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11D14-C7F0-416C-87F4-5A75757432DD}">
  <dimension ref="B2:Q96"/>
  <sheetViews>
    <sheetView topLeftCell="E59" zoomScaleNormal="100" workbookViewId="0">
      <selection activeCell="O91" sqref="O91"/>
    </sheetView>
  </sheetViews>
  <sheetFormatPr defaultRowHeight="15" x14ac:dyDescent="0.25"/>
  <cols>
    <col min="14" max="15" width="36.42578125" style="9" bestFit="1" customWidth="1"/>
    <col min="16" max="16" width="55.7109375" customWidth="1"/>
    <col min="17" max="17" width="53.28515625" customWidth="1"/>
  </cols>
  <sheetData>
    <row r="2" spans="2:17" x14ac:dyDescent="0.25">
      <c r="B2" s="21" t="s">
        <v>225</v>
      </c>
    </row>
    <row r="3" spans="2:17" x14ac:dyDescent="0.25">
      <c r="N3" s="22" t="s">
        <v>126</v>
      </c>
    </row>
    <row r="4" spans="2:17" x14ac:dyDescent="0.25">
      <c r="N4" s="23" t="s">
        <v>1</v>
      </c>
      <c r="O4" s="23" t="s">
        <v>2</v>
      </c>
      <c r="P4" s="20" t="s">
        <v>4</v>
      </c>
      <c r="Q4" s="20" t="s">
        <v>94</v>
      </c>
    </row>
    <row r="5" spans="2:17" x14ac:dyDescent="0.25">
      <c r="N5" s="11" t="s">
        <v>45</v>
      </c>
      <c r="O5" s="11" t="s">
        <v>47</v>
      </c>
      <c r="P5" s="1"/>
      <c r="Q5" s="1"/>
    </row>
    <row r="6" spans="2:17" ht="45" x14ac:dyDescent="0.25">
      <c r="N6" s="11" t="s">
        <v>46</v>
      </c>
      <c r="O6" s="11" t="s">
        <v>48</v>
      </c>
      <c r="P6" s="11" t="s">
        <v>305</v>
      </c>
      <c r="Q6" s="15" t="s">
        <v>304</v>
      </c>
    </row>
    <row r="7" spans="2:17" x14ac:dyDescent="0.25">
      <c r="N7" s="11" t="s">
        <v>40</v>
      </c>
      <c r="O7" s="11" t="s">
        <v>49</v>
      </c>
      <c r="P7" s="1"/>
      <c r="Q7" s="1"/>
    </row>
    <row r="8" spans="2:17" ht="30" x14ac:dyDescent="0.25">
      <c r="N8" s="11" t="s">
        <v>123</v>
      </c>
      <c r="O8" s="11" t="s">
        <v>124</v>
      </c>
      <c r="P8" s="11" t="s">
        <v>125</v>
      </c>
      <c r="Q8" s="1"/>
    </row>
    <row r="9" spans="2:17" ht="45" x14ac:dyDescent="0.25">
      <c r="N9" s="11" t="s">
        <v>100</v>
      </c>
      <c r="O9" s="11" t="s">
        <v>102</v>
      </c>
      <c r="P9" s="1"/>
      <c r="Q9" s="19" t="s">
        <v>101</v>
      </c>
    </row>
    <row r="11" spans="2:17" x14ac:dyDescent="0.25">
      <c r="N11" s="22" t="s">
        <v>50</v>
      </c>
    </row>
    <row r="12" spans="2:17" x14ac:dyDescent="0.25">
      <c r="N12" s="23" t="s">
        <v>1</v>
      </c>
      <c r="O12" s="23" t="s">
        <v>2</v>
      </c>
      <c r="P12" s="20" t="s">
        <v>4</v>
      </c>
      <c r="Q12" s="20" t="s">
        <v>94</v>
      </c>
    </row>
    <row r="13" spans="2:17" x14ac:dyDescent="0.25">
      <c r="N13" s="14" t="s">
        <v>51</v>
      </c>
      <c r="O13" s="14" t="s">
        <v>51</v>
      </c>
      <c r="P13" s="12"/>
      <c r="Q13" s="1"/>
    </row>
    <row r="14" spans="2:17" x14ac:dyDescent="0.25">
      <c r="N14" s="14" t="s">
        <v>52</v>
      </c>
      <c r="O14" s="14" t="s">
        <v>55</v>
      </c>
      <c r="P14" s="12"/>
      <c r="Q14" s="1"/>
    </row>
    <row r="15" spans="2:17" x14ac:dyDescent="0.25">
      <c r="N15" s="14" t="s">
        <v>53</v>
      </c>
      <c r="O15" s="14" t="s">
        <v>56</v>
      </c>
      <c r="P15" s="13"/>
      <c r="Q15" s="13" t="s">
        <v>58</v>
      </c>
    </row>
    <row r="16" spans="2:17" x14ac:dyDescent="0.25">
      <c r="N16" s="14" t="s">
        <v>54</v>
      </c>
      <c r="O16" s="14" t="s">
        <v>57</v>
      </c>
      <c r="P16" s="13"/>
      <c r="Q16" s="13" t="s">
        <v>59</v>
      </c>
    </row>
    <row r="17" spans="14:17" ht="18.75" customHeight="1" x14ac:dyDescent="0.25">
      <c r="N17" s="14" t="s">
        <v>62</v>
      </c>
      <c r="O17" s="14" t="s">
        <v>63</v>
      </c>
      <c r="P17" s="13"/>
      <c r="Q17" s="1"/>
    </row>
    <row r="18" spans="14:17" x14ac:dyDescent="0.25">
      <c r="N18" s="11" t="s">
        <v>372</v>
      </c>
      <c r="O18" s="11" t="s">
        <v>373</v>
      </c>
      <c r="P18" s="1" t="s">
        <v>374</v>
      </c>
      <c r="Q18" s="15" t="s">
        <v>375</v>
      </c>
    </row>
    <row r="19" spans="14:17" ht="18.75" customHeight="1" x14ac:dyDescent="0.25">
      <c r="N19" s="14" t="s">
        <v>60</v>
      </c>
      <c r="O19" s="14" t="s">
        <v>64</v>
      </c>
      <c r="P19" s="35" t="s">
        <v>77</v>
      </c>
      <c r="Q19" s="1"/>
    </row>
    <row r="20" spans="14:17" x14ac:dyDescent="0.25">
      <c r="N20" s="14" t="s">
        <v>61</v>
      </c>
      <c r="O20" s="14" t="s">
        <v>65</v>
      </c>
      <c r="P20" s="35"/>
      <c r="Q20" s="1"/>
    </row>
    <row r="21" spans="14:17" ht="53.25" customHeight="1" x14ac:dyDescent="0.25">
      <c r="N21" s="14" t="s">
        <v>66</v>
      </c>
      <c r="O21" s="14" t="s">
        <v>67</v>
      </c>
      <c r="P21" s="14" t="s">
        <v>72</v>
      </c>
      <c r="Q21" s="1"/>
    </row>
    <row r="22" spans="14:17" ht="53.25" customHeight="1" x14ac:dyDescent="0.25">
      <c r="N22" s="14" t="s">
        <v>70</v>
      </c>
      <c r="O22" s="35" t="s">
        <v>75</v>
      </c>
      <c r="P22" s="35" t="s">
        <v>73</v>
      </c>
      <c r="Q22" s="1"/>
    </row>
    <row r="23" spans="14:17" ht="42" customHeight="1" x14ac:dyDescent="0.25">
      <c r="N23" s="14" t="s">
        <v>71</v>
      </c>
      <c r="O23" s="35"/>
      <c r="P23" s="35"/>
      <c r="Q23" s="1"/>
    </row>
    <row r="24" spans="14:17" ht="42" customHeight="1" x14ac:dyDescent="0.25">
      <c r="N24" s="14" t="s">
        <v>68</v>
      </c>
      <c r="O24" s="14" t="s">
        <v>74</v>
      </c>
      <c r="P24" s="35" t="s">
        <v>76</v>
      </c>
      <c r="Q24" s="1"/>
    </row>
    <row r="25" spans="14:17" x14ac:dyDescent="0.25">
      <c r="N25" s="14" t="s">
        <v>69</v>
      </c>
      <c r="O25" s="14" t="s">
        <v>74</v>
      </c>
      <c r="P25" s="35"/>
      <c r="Q25" s="1"/>
    </row>
    <row r="26" spans="14:17" x14ac:dyDescent="0.25">
      <c r="N26" s="14" t="s">
        <v>78</v>
      </c>
      <c r="O26" s="14" t="s">
        <v>79</v>
      </c>
      <c r="P26" s="1"/>
      <c r="Q26" s="1"/>
    </row>
    <row r="27" spans="14:17" ht="60" x14ac:dyDescent="0.25">
      <c r="N27" s="14" t="s">
        <v>80</v>
      </c>
      <c r="O27" s="14" t="s">
        <v>81</v>
      </c>
      <c r="P27" s="14" t="s">
        <v>82</v>
      </c>
      <c r="Q27" s="15" t="s">
        <v>84</v>
      </c>
    </row>
    <row r="28" spans="14:17" ht="30" x14ac:dyDescent="0.25">
      <c r="N28" s="14" t="s">
        <v>95</v>
      </c>
      <c r="O28" s="14" t="s">
        <v>96</v>
      </c>
      <c r="P28" s="11" t="s">
        <v>99</v>
      </c>
      <c r="Q28" s="1"/>
    </row>
    <row r="29" spans="14:17" ht="90" x14ac:dyDescent="0.25">
      <c r="N29" s="14" t="s">
        <v>97</v>
      </c>
      <c r="O29" s="11" t="s">
        <v>98</v>
      </c>
      <c r="P29" s="1"/>
      <c r="Q29" s="1"/>
    </row>
    <row r="30" spans="14:17" ht="30" x14ac:dyDescent="0.25">
      <c r="N30" s="16" t="s">
        <v>103</v>
      </c>
      <c r="O30" s="16" t="s">
        <v>104</v>
      </c>
      <c r="P30" s="11" t="s">
        <v>121</v>
      </c>
      <c r="Q30" s="1"/>
    </row>
    <row r="31" spans="14:17" ht="30" x14ac:dyDescent="0.25">
      <c r="N31" s="11" t="s">
        <v>105</v>
      </c>
      <c r="O31" s="16" t="s">
        <v>104</v>
      </c>
      <c r="P31" s="11" t="s">
        <v>122</v>
      </c>
      <c r="Q31" s="1"/>
    </row>
    <row r="32" spans="14:17" ht="30" x14ac:dyDescent="0.25">
      <c r="N32" s="16" t="s">
        <v>106</v>
      </c>
      <c r="O32" s="16" t="s">
        <v>115</v>
      </c>
      <c r="P32" s="1" t="s">
        <v>29</v>
      </c>
      <c r="Q32" s="1"/>
    </row>
    <row r="33" spans="14:17" x14ac:dyDescent="0.25">
      <c r="N33" s="11" t="s">
        <v>107</v>
      </c>
      <c r="O33" s="11" t="s">
        <v>116</v>
      </c>
      <c r="P33" s="1" t="s">
        <v>29</v>
      </c>
      <c r="Q33" s="1"/>
    </row>
    <row r="34" spans="14:17" x14ac:dyDescent="0.25">
      <c r="N34" s="11" t="s">
        <v>108</v>
      </c>
      <c r="O34" s="11" t="s">
        <v>117</v>
      </c>
      <c r="P34" s="1" t="s">
        <v>29</v>
      </c>
      <c r="Q34" s="1"/>
    </row>
    <row r="35" spans="14:17" x14ac:dyDescent="0.25">
      <c r="N35" s="11" t="s">
        <v>109</v>
      </c>
      <c r="O35" s="11" t="s">
        <v>118</v>
      </c>
      <c r="P35" s="1" t="s">
        <v>29</v>
      </c>
      <c r="Q35" s="1"/>
    </row>
    <row r="36" spans="14:17" x14ac:dyDescent="0.25">
      <c r="N36" s="11" t="s">
        <v>110</v>
      </c>
      <c r="O36" s="11" t="s">
        <v>111</v>
      </c>
      <c r="P36" s="1" t="s">
        <v>29</v>
      </c>
      <c r="Q36" s="15" t="s">
        <v>112</v>
      </c>
    </row>
    <row r="37" spans="14:17" x14ac:dyDescent="0.25">
      <c r="N37" s="11" t="s">
        <v>114</v>
      </c>
      <c r="O37" s="11" t="s">
        <v>119</v>
      </c>
      <c r="P37" s="1" t="s">
        <v>29</v>
      </c>
      <c r="Q37" s="1"/>
    </row>
    <row r="38" spans="14:17" x14ac:dyDescent="0.25">
      <c r="N38" s="11" t="s">
        <v>113</v>
      </c>
      <c r="O38" s="11" t="s">
        <v>120</v>
      </c>
      <c r="P38" s="1" t="s">
        <v>29</v>
      </c>
      <c r="Q38" s="1"/>
    </row>
    <row r="40" spans="14:17" x14ac:dyDescent="0.25">
      <c r="N40" s="22" t="s">
        <v>139</v>
      </c>
    </row>
    <row r="41" spans="14:17" x14ac:dyDescent="0.25">
      <c r="N41" s="23" t="s">
        <v>1</v>
      </c>
      <c r="O41" s="23" t="s">
        <v>2</v>
      </c>
      <c r="P41" s="20" t="s">
        <v>4</v>
      </c>
      <c r="Q41" s="20" t="s">
        <v>94</v>
      </c>
    </row>
    <row r="42" spans="14:17" x14ac:dyDescent="0.25">
      <c r="N42" s="11" t="s">
        <v>164</v>
      </c>
      <c r="O42" s="11" t="s">
        <v>142</v>
      </c>
      <c r="P42" s="1" t="s">
        <v>143</v>
      </c>
      <c r="Q42" s="15" t="s">
        <v>144</v>
      </c>
    </row>
    <row r="43" spans="14:17" ht="75" x14ac:dyDescent="0.25">
      <c r="N43" s="11" t="s">
        <v>139</v>
      </c>
      <c r="O43" s="11" t="s">
        <v>140</v>
      </c>
      <c r="P43" s="11" t="s">
        <v>141</v>
      </c>
      <c r="Q43" s="1"/>
    </row>
    <row r="45" spans="14:17" x14ac:dyDescent="0.25">
      <c r="N45" s="22" t="s">
        <v>127</v>
      </c>
    </row>
    <row r="46" spans="14:17" x14ac:dyDescent="0.25">
      <c r="N46" s="23" t="s">
        <v>1</v>
      </c>
      <c r="O46" s="23" t="s">
        <v>2</v>
      </c>
      <c r="P46" s="20" t="s">
        <v>4</v>
      </c>
      <c r="Q46" s="20" t="s">
        <v>94</v>
      </c>
    </row>
    <row r="47" spans="14:17" ht="30" x14ac:dyDescent="0.25">
      <c r="N47" s="14" t="s">
        <v>128</v>
      </c>
      <c r="O47" s="14" t="s">
        <v>135</v>
      </c>
      <c r="P47" s="14" t="s">
        <v>136</v>
      </c>
      <c r="Q47" s="12"/>
    </row>
    <row r="48" spans="14:17" ht="60" x14ac:dyDescent="0.25">
      <c r="N48" s="14" t="s">
        <v>129</v>
      </c>
      <c r="O48" s="14" t="s">
        <v>137</v>
      </c>
      <c r="P48" s="14" t="s">
        <v>138</v>
      </c>
      <c r="Q48" s="12"/>
    </row>
    <row r="49" spans="14:17" ht="30" x14ac:dyDescent="0.25">
      <c r="N49" s="14" t="s">
        <v>130</v>
      </c>
      <c r="O49" s="14" t="s">
        <v>165</v>
      </c>
      <c r="P49" s="14" t="s">
        <v>169</v>
      </c>
      <c r="Q49" s="12"/>
    </row>
    <row r="50" spans="14:17" ht="30" x14ac:dyDescent="0.25">
      <c r="N50" s="14" t="s">
        <v>131</v>
      </c>
      <c r="O50" s="14" t="s">
        <v>166</v>
      </c>
      <c r="P50" s="14" t="s">
        <v>168</v>
      </c>
      <c r="Q50" s="12"/>
    </row>
    <row r="51" spans="14:17" x14ac:dyDescent="0.25">
      <c r="N51" s="14" t="s">
        <v>132</v>
      </c>
      <c r="O51" s="14" t="s">
        <v>167</v>
      </c>
      <c r="P51" s="12" t="s">
        <v>29</v>
      </c>
      <c r="Q51" s="12"/>
    </row>
    <row r="52" spans="14:17" ht="30" x14ac:dyDescent="0.25">
      <c r="N52" s="16" t="s">
        <v>133</v>
      </c>
      <c r="O52" s="14" t="s">
        <v>170</v>
      </c>
      <c r="P52" s="14" t="s">
        <v>172</v>
      </c>
      <c r="Q52" s="12"/>
    </row>
    <row r="53" spans="14:17" ht="30" x14ac:dyDescent="0.25">
      <c r="N53" s="16" t="s">
        <v>134</v>
      </c>
      <c r="O53" s="14" t="s">
        <v>171</v>
      </c>
      <c r="P53" s="14" t="s">
        <v>173</v>
      </c>
      <c r="Q53" s="12"/>
    </row>
    <row r="55" spans="14:17" x14ac:dyDescent="0.25">
      <c r="N55" s="22" t="s">
        <v>174</v>
      </c>
    </row>
    <row r="56" spans="14:17" x14ac:dyDescent="0.25">
      <c r="N56" s="23" t="s">
        <v>1</v>
      </c>
      <c r="O56" s="23" t="s">
        <v>2</v>
      </c>
      <c r="P56" s="20" t="s">
        <v>4</v>
      </c>
      <c r="Q56" s="20" t="s">
        <v>94</v>
      </c>
    </row>
    <row r="57" spans="14:17" ht="60" x14ac:dyDescent="0.25">
      <c r="N57" s="14" t="s">
        <v>175</v>
      </c>
      <c r="O57" s="14" t="s">
        <v>182</v>
      </c>
      <c r="P57" s="14" t="s">
        <v>184</v>
      </c>
      <c r="Q57" s="12"/>
    </row>
    <row r="58" spans="14:17" ht="60" x14ac:dyDescent="0.25">
      <c r="N58" s="11" t="s">
        <v>176</v>
      </c>
      <c r="O58" s="11" t="s">
        <v>183</v>
      </c>
      <c r="P58" s="11" t="s">
        <v>185</v>
      </c>
      <c r="Q58" s="1"/>
    </row>
    <row r="59" spans="14:17" x14ac:dyDescent="0.25">
      <c r="N59" s="11" t="s">
        <v>187</v>
      </c>
      <c r="O59" s="11" t="s">
        <v>188</v>
      </c>
      <c r="P59" s="11" t="s">
        <v>186</v>
      </c>
      <c r="Q59" s="1"/>
    </row>
    <row r="60" spans="14:17" ht="45" x14ac:dyDescent="0.25">
      <c r="N60" s="11" t="s">
        <v>226</v>
      </c>
      <c r="O60" s="11" t="s">
        <v>189</v>
      </c>
      <c r="P60" s="19"/>
      <c r="Q60" s="19" t="s">
        <v>190</v>
      </c>
    </row>
    <row r="61" spans="14:17" ht="30" x14ac:dyDescent="0.25">
      <c r="N61" s="11" t="s">
        <v>193</v>
      </c>
      <c r="O61" s="11" t="s">
        <v>194</v>
      </c>
      <c r="P61" s="11" t="s">
        <v>195</v>
      </c>
      <c r="Q61" s="1"/>
    </row>
    <row r="62" spans="14:17" x14ac:dyDescent="0.25">
      <c r="N62" s="11" t="s">
        <v>177</v>
      </c>
      <c r="O62" s="11" t="s">
        <v>177</v>
      </c>
      <c r="P62" s="1" t="s">
        <v>191</v>
      </c>
      <c r="Q62" s="1"/>
    </row>
    <row r="63" spans="14:17" x14ac:dyDescent="0.25">
      <c r="N63" s="11" t="s">
        <v>178</v>
      </c>
      <c r="O63" s="11" t="s">
        <v>178</v>
      </c>
      <c r="P63" s="1" t="s">
        <v>191</v>
      </c>
      <c r="Q63" s="1"/>
    </row>
    <row r="64" spans="14:17" x14ac:dyDescent="0.25">
      <c r="N64" s="11" t="s">
        <v>179</v>
      </c>
      <c r="O64" s="11" t="s">
        <v>179</v>
      </c>
      <c r="P64" s="1" t="s">
        <v>191</v>
      </c>
      <c r="Q64" s="1"/>
    </row>
    <row r="65" spans="14:17" x14ac:dyDescent="0.25">
      <c r="N65" s="11" t="s">
        <v>180</v>
      </c>
      <c r="O65" s="11" t="s">
        <v>180</v>
      </c>
      <c r="P65" s="1" t="s">
        <v>191</v>
      </c>
      <c r="Q65" s="1"/>
    </row>
    <row r="66" spans="14:17" x14ac:dyDescent="0.25">
      <c r="N66" s="11" t="s">
        <v>181</v>
      </c>
      <c r="O66" s="11" t="s">
        <v>192</v>
      </c>
      <c r="P66" s="1" t="s">
        <v>196</v>
      </c>
      <c r="Q66" s="1"/>
    </row>
    <row r="68" spans="14:17" x14ac:dyDescent="0.25">
      <c r="N68" s="22" t="s">
        <v>197</v>
      </c>
    </row>
    <row r="69" spans="14:17" x14ac:dyDescent="0.25">
      <c r="N69" s="23" t="s">
        <v>1</v>
      </c>
      <c r="O69" s="23" t="s">
        <v>2</v>
      </c>
      <c r="P69" s="20" t="s">
        <v>4</v>
      </c>
      <c r="Q69" s="20" t="s">
        <v>94</v>
      </c>
    </row>
    <row r="70" spans="14:17" ht="45" x14ac:dyDescent="0.25">
      <c r="N70" s="14" t="s">
        <v>198</v>
      </c>
      <c r="O70" s="14" t="s">
        <v>199</v>
      </c>
      <c r="P70" s="14" t="s">
        <v>202</v>
      </c>
      <c r="Q70" s="13" t="s">
        <v>200</v>
      </c>
    </row>
    <row r="71" spans="14:17" x14ac:dyDescent="0.25">
      <c r="P71" t="s">
        <v>201</v>
      </c>
    </row>
    <row r="72" spans="14:17" x14ac:dyDescent="0.25">
      <c r="N72" s="22" t="s">
        <v>203</v>
      </c>
    </row>
    <row r="73" spans="14:17" x14ac:dyDescent="0.25">
      <c r="N73" s="23" t="s">
        <v>1</v>
      </c>
      <c r="O73" s="23" t="s">
        <v>2</v>
      </c>
      <c r="P73" s="20" t="s">
        <v>4</v>
      </c>
      <c r="Q73" s="20" t="s">
        <v>94</v>
      </c>
    </row>
    <row r="74" spans="14:17" ht="30" x14ac:dyDescent="0.25">
      <c r="N74" s="14" t="s">
        <v>204</v>
      </c>
      <c r="O74" s="14" t="s">
        <v>205</v>
      </c>
      <c r="P74" s="14" t="s">
        <v>206</v>
      </c>
      <c r="Q74" s="12"/>
    </row>
    <row r="75" spans="14:17" ht="30" x14ac:dyDescent="0.25">
      <c r="N75" s="14" t="s">
        <v>209</v>
      </c>
      <c r="O75" s="14" t="s">
        <v>210</v>
      </c>
      <c r="P75" s="14" t="s">
        <v>211</v>
      </c>
      <c r="Q75" s="12"/>
    </row>
    <row r="76" spans="14:17" ht="30" x14ac:dyDescent="0.25">
      <c r="N76" s="14" t="s">
        <v>207</v>
      </c>
      <c r="O76" s="14" t="s">
        <v>208</v>
      </c>
      <c r="P76" s="14" t="s">
        <v>206</v>
      </c>
      <c r="Q76" s="12"/>
    </row>
    <row r="78" spans="14:17" ht="30" x14ac:dyDescent="0.25">
      <c r="N78" s="22" t="s">
        <v>214</v>
      </c>
    </row>
    <row r="79" spans="14:17" x14ac:dyDescent="0.25">
      <c r="N79" s="23" t="s">
        <v>1</v>
      </c>
      <c r="O79" s="23" t="s">
        <v>2</v>
      </c>
      <c r="P79" s="20" t="s">
        <v>4</v>
      </c>
      <c r="Q79" s="20" t="s">
        <v>94</v>
      </c>
    </row>
    <row r="80" spans="14:17" x14ac:dyDescent="0.25">
      <c r="N80" s="11" t="s">
        <v>212</v>
      </c>
      <c r="O80" s="16" t="s">
        <v>215</v>
      </c>
      <c r="P80" s="1" t="s">
        <v>216</v>
      </c>
      <c r="Q80" s="1"/>
    </row>
    <row r="81" spans="13:17" ht="30" x14ac:dyDescent="0.25">
      <c r="N81" s="11" t="s">
        <v>220</v>
      </c>
      <c r="O81" s="16" t="s">
        <v>221</v>
      </c>
      <c r="P81" s="1" t="s">
        <v>219</v>
      </c>
      <c r="Q81" s="1"/>
    </row>
    <row r="82" spans="13:17" x14ac:dyDescent="0.25">
      <c r="N82" s="11" t="s">
        <v>213</v>
      </c>
      <c r="O82" s="16" t="s">
        <v>218</v>
      </c>
      <c r="P82" s="1" t="s">
        <v>219</v>
      </c>
      <c r="Q82" s="1"/>
    </row>
    <row r="83" spans="13:17" ht="30" x14ac:dyDescent="0.25">
      <c r="N83" s="11" t="s">
        <v>222</v>
      </c>
      <c r="O83" s="16" t="s">
        <v>223</v>
      </c>
      <c r="P83" s="1" t="s">
        <v>219</v>
      </c>
      <c r="Q83" s="1"/>
    </row>
    <row r="85" spans="13:17" x14ac:dyDescent="0.25">
      <c r="N85" s="22" t="s">
        <v>217</v>
      </c>
    </row>
    <row r="86" spans="13:17" x14ac:dyDescent="0.25">
      <c r="N86" s="23" t="s">
        <v>1</v>
      </c>
      <c r="O86" s="23" t="s">
        <v>2</v>
      </c>
      <c r="P86" s="20" t="s">
        <v>4</v>
      </c>
      <c r="Q86" s="20" t="s">
        <v>94</v>
      </c>
    </row>
    <row r="87" spans="13:17" ht="30" x14ac:dyDescent="0.25">
      <c r="N87" s="11" t="s">
        <v>217</v>
      </c>
      <c r="O87" s="11" t="s">
        <v>221</v>
      </c>
      <c r="P87" s="1" t="s">
        <v>224</v>
      </c>
      <c r="Q87" s="1"/>
    </row>
    <row r="89" spans="13:17" x14ac:dyDescent="0.25">
      <c r="M89" s="17" t="s">
        <v>361</v>
      </c>
      <c r="N89"/>
      <c r="O89"/>
    </row>
    <row r="90" spans="13:17" x14ac:dyDescent="0.25">
      <c r="M90" s="24" t="s">
        <v>30</v>
      </c>
      <c r="N90" s="24" t="s">
        <v>1</v>
      </c>
      <c r="O90" s="24" t="s">
        <v>392</v>
      </c>
      <c r="P90" s="24" t="s">
        <v>390</v>
      </c>
      <c r="Q90" s="25" t="s">
        <v>4</v>
      </c>
    </row>
    <row r="91" spans="13:17" ht="30" x14ac:dyDescent="0.25">
      <c r="M91" s="1" t="s">
        <v>32</v>
      </c>
      <c r="N91" s="6" t="s">
        <v>281</v>
      </c>
      <c r="O91" s="7" t="s">
        <v>285</v>
      </c>
      <c r="P91" s="1" t="s">
        <v>362</v>
      </c>
      <c r="Q91" s="7" t="s">
        <v>33</v>
      </c>
    </row>
    <row r="92" spans="13:17" ht="30" x14ac:dyDescent="0.25">
      <c r="M92" s="1" t="s">
        <v>32</v>
      </c>
      <c r="N92" s="6" t="s">
        <v>280</v>
      </c>
      <c r="O92" s="7" t="s">
        <v>284</v>
      </c>
      <c r="P92" s="6" t="s">
        <v>365</v>
      </c>
      <c r="Q92" s="7" t="s">
        <v>33</v>
      </c>
    </row>
    <row r="93" spans="13:17" ht="30" x14ac:dyDescent="0.25">
      <c r="M93" s="1" t="s">
        <v>32</v>
      </c>
      <c r="N93" s="6" t="s">
        <v>363</v>
      </c>
      <c r="O93" s="7" t="s">
        <v>394</v>
      </c>
      <c r="P93" s="6" t="s">
        <v>364</v>
      </c>
      <c r="Q93" s="7" t="s">
        <v>33</v>
      </c>
    </row>
    <row r="94" spans="13:17" ht="60" x14ac:dyDescent="0.25">
      <c r="M94" s="1" t="s">
        <v>32</v>
      </c>
      <c r="N94" s="6" t="s">
        <v>366</v>
      </c>
      <c r="O94" s="7" t="s">
        <v>395</v>
      </c>
      <c r="P94" s="6" t="s">
        <v>367</v>
      </c>
      <c r="Q94" s="7" t="s">
        <v>33</v>
      </c>
    </row>
    <row r="95" spans="13:17" ht="30" x14ac:dyDescent="0.25">
      <c r="M95" s="1" t="s">
        <v>32</v>
      </c>
      <c r="N95" s="6" t="s">
        <v>368</v>
      </c>
      <c r="O95" s="7" t="s">
        <v>396</v>
      </c>
      <c r="P95" s="6" t="s">
        <v>367</v>
      </c>
      <c r="Q95" s="7" t="s">
        <v>33</v>
      </c>
    </row>
    <row r="96" spans="13:17" ht="30" x14ac:dyDescent="0.25">
      <c r="M96" s="1" t="s">
        <v>32</v>
      </c>
      <c r="N96" s="6" t="s">
        <v>369</v>
      </c>
      <c r="O96" s="7" t="s">
        <v>397</v>
      </c>
      <c r="P96" s="6" t="s">
        <v>370</v>
      </c>
      <c r="Q96" s="7" t="s">
        <v>371</v>
      </c>
    </row>
  </sheetData>
  <mergeCells count="4">
    <mergeCell ref="P22:P23"/>
    <mergeCell ref="O22:O23"/>
    <mergeCell ref="P24:P25"/>
    <mergeCell ref="P19:P20"/>
  </mergeCells>
  <hyperlinks>
    <hyperlink ref="Q15" location="'Client Search Form'!A1" display="Client Search Form" xr:uid="{3C8D6185-E66A-417D-913D-A1578CE9FA23}"/>
    <hyperlink ref="Q16" location="'Patient Alert Form'!A1" display="Patient Alert Form" xr:uid="{95873EB4-36A9-4200-83A5-B050C99ED953}"/>
    <hyperlink ref="Q27" location="Client_Reg_Form_Record_Type" display="Client Reg Form Record Type" xr:uid="{F96BB562-9979-4D5E-9E5C-C9B6D25182DA}"/>
    <hyperlink ref="Q42" location="Client_Pronouns" display="Client Pronouns" xr:uid="{F2EB873E-8C24-4C0F-99D5-E4BC46982237}"/>
    <hyperlink ref="Q60" r:id="rId1" location="h_01J1DFXT2KRYDZ8Y4RJKTTHV3T" xr:uid="{94BF3861-1D6E-44AA-8A62-7D80FDC6E326}"/>
    <hyperlink ref="Q36" location="'Update Providers form'!A1" display="Update Providers, PC POS and Alt POS Form" xr:uid="{3BE6F0D9-03E5-40D1-9B9E-EEB657FFB1B4}"/>
    <hyperlink ref="Q9" r:id="rId2" xr:uid="{2E89CD5E-60C1-4BC1-B6D7-7A06C001E069}"/>
    <hyperlink ref="Q6" location="'Potential Client Matches Form'!A1" display="Potential Client Matches Form" xr:uid="{2DC23450-80B9-4515-A521-B5A60836F197}"/>
    <hyperlink ref="Q70" location="'NOK and Emergency Contacts'!A1" display="NOK and Emergency Contacts" xr:uid="{5501D0D7-4F25-4A68-A1FC-112AF3704B06}"/>
    <hyperlink ref="Q18" location="'Add Photo'!A1" display="Add Photo form" xr:uid="{C2580D2E-3DC1-44DF-A6AA-FCBA0EF41E45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8906-2A93-4568-BBF2-46DB2566385B}">
  <dimension ref="V3:Y8"/>
  <sheetViews>
    <sheetView topLeftCell="L1" workbookViewId="0">
      <selection activeCell="V5" sqref="V5"/>
    </sheetView>
  </sheetViews>
  <sheetFormatPr defaultRowHeight="15" x14ac:dyDescent="0.25"/>
  <cols>
    <col min="22" max="22" width="6.7109375" customWidth="1"/>
    <col min="23" max="23" width="15" bestFit="1" customWidth="1"/>
    <col min="24" max="24" width="53.5703125" customWidth="1"/>
    <col min="25" max="25" width="65.140625" bestFit="1" customWidth="1"/>
  </cols>
  <sheetData>
    <row r="3" spans="22:25" x14ac:dyDescent="0.25">
      <c r="V3" s="17" t="s">
        <v>59</v>
      </c>
    </row>
    <row r="4" spans="22:25" x14ac:dyDescent="0.25">
      <c r="V4" s="24" t="s">
        <v>0</v>
      </c>
      <c r="W4" s="24" t="s">
        <v>1</v>
      </c>
      <c r="X4" s="24" t="s">
        <v>2</v>
      </c>
      <c r="Y4" s="25" t="s">
        <v>4</v>
      </c>
    </row>
    <row r="5" spans="22:25" ht="45" x14ac:dyDescent="0.25">
      <c r="V5" s="5" t="str">
        <f>_xlfn.UNICHAR(9312)</f>
        <v>①</v>
      </c>
      <c r="W5" s="12" t="s">
        <v>306</v>
      </c>
      <c r="X5" s="12" t="s">
        <v>308</v>
      </c>
      <c r="Y5" s="14" t="s">
        <v>277</v>
      </c>
    </row>
    <row r="6" spans="22:25" ht="30" x14ac:dyDescent="0.25">
      <c r="V6" s="5" t="str">
        <f>_xlfn.UNICHAR(9313)</f>
        <v>②</v>
      </c>
      <c r="W6" s="12" t="s">
        <v>307</v>
      </c>
      <c r="X6" s="14" t="s">
        <v>309</v>
      </c>
      <c r="Y6" s="14" t="s">
        <v>312</v>
      </c>
    </row>
    <row r="7" spans="22:25" ht="19.5" x14ac:dyDescent="0.25">
      <c r="V7" s="5" t="str">
        <f>_xlfn.UNICHAR(9314)</f>
        <v>③</v>
      </c>
      <c r="W7" s="12" t="s">
        <v>38</v>
      </c>
      <c r="X7" s="12" t="s">
        <v>310</v>
      </c>
      <c r="Y7" s="12" t="s">
        <v>311</v>
      </c>
    </row>
    <row r="8" spans="22:25" ht="19.5" x14ac:dyDescent="0.25">
      <c r="V8" s="5" t="str">
        <f>_xlfn.UNICHAR(9315)</f>
        <v>④</v>
      </c>
      <c r="W8" s="12" t="s">
        <v>40</v>
      </c>
      <c r="X8" s="12" t="s">
        <v>40</v>
      </c>
      <c r="Y8" s="1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5212-4588-4AEA-8217-E02BA0277159}">
  <dimension ref="J2:M10"/>
  <sheetViews>
    <sheetView workbookViewId="0">
      <selection activeCell="J3" sqref="J3"/>
    </sheetView>
  </sheetViews>
  <sheetFormatPr defaultRowHeight="15" x14ac:dyDescent="0.25"/>
  <cols>
    <col min="10" max="10" width="5.28515625" bestFit="1" customWidth="1"/>
    <col min="11" max="11" width="37.42578125" bestFit="1" customWidth="1"/>
    <col min="12" max="12" width="39" customWidth="1"/>
    <col min="13" max="13" width="39.5703125" customWidth="1"/>
  </cols>
  <sheetData>
    <row r="2" spans="10:13" x14ac:dyDescent="0.25">
      <c r="J2" s="32" t="s">
        <v>389</v>
      </c>
      <c r="K2" s="33"/>
      <c r="L2" s="33"/>
      <c r="M2" s="33"/>
    </row>
    <row r="3" spans="10:13" x14ac:dyDescent="0.25">
      <c r="J3" s="24" t="s">
        <v>0</v>
      </c>
      <c r="K3" s="24" t="s">
        <v>1</v>
      </c>
      <c r="L3" s="24" t="s">
        <v>2</v>
      </c>
      <c r="M3" s="25" t="s">
        <v>4</v>
      </c>
    </row>
    <row r="4" spans="10:13" ht="19.5" x14ac:dyDescent="0.25">
      <c r="J4" s="5" t="str">
        <f>_xlfn.UNICHAR(9312)</f>
        <v>①</v>
      </c>
      <c r="K4" s="12" t="s">
        <v>376</v>
      </c>
      <c r="L4" s="12" t="s">
        <v>381</v>
      </c>
      <c r="M4" s="12"/>
    </row>
    <row r="5" spans="10:13" ht="19.5" x14ac:dyDescent="0.25">
      <c r="J5" s="5" t="str">
        <f>_xlfn.UNICHAR(9313)</f>
        <v>②</v>
      </c>
      <c r="K5" s="12" t="s">
        <v>377</v>
      </c>
      <c r="L5" s="12" t="s">
        <v>382</v>
      </c>
      <c r="M5" s="12"/>
    </row>
    <row r="6" spans="10:13" ht="19.5" x14ac:dyDescent="0.25">
      <c r="J6" s="5" t="str">
        <f>_xlfn.UNICHAR(9314)</f>
        <v>③</v>
      </c>
      <c r="K6" s="12" t="s">
        <v>95</v>
      </c>
      <c r="L6" s="12" t="s">
        <v>383</v>
      </c>
      <c r="M6" s="12"/>
    </row>
    <row r="7" spans="10:13" ht="19.5" x14ac:dyDescent="0.25">
      <c r="J7" s="5" t="str">
        <f>_xlfn.UNICHAR(9315)</f>
        <v>④</v>
      </c>
      <c r="K7" s="12" t="s">
        <v>378</v>
      </c>
      <c r="L7" s="12" t="s">
        <v>384</v>
      </c>
      <c r="M7" s="12" t="s">
        <v>385</v>
      </c>
    </row>
    <row r="8" spans="10:13" ht="19.5" x14ac:dyDescent="0.25">
      <c r="J8" s="5" t="str">
        <f>_xlfn.UNICHAR(9316)</f>
        <v>⑤</v>
      </c>
      <c r="K8" s="12" t="s">
        <v>379</v>
      </c>
      <c r="L8" s="12" t="s">
        <v>386</v>
      </c>
      <c r="M8" s="12"/>
    </row>
    <row r="9" spans="10:13" ht="19.5" x14ac:dyDescent="0.25">
      <c r="J9" s="5" t="str">
        <f>_xlfn.UNICHAR(9317)</f>
        <v>⑥</v>
      </c>
      <c r="K9" s="12" t="s">
        <v>380</v>
      </c>
      <c r="L9" s="12" t="s">
        <v>387</v>
      </c>
      <c r="M9" s="12"/>
    </row>
    <row r="10" spans="10:13" ht="19.5" x14ac:dyDescent="0.25">
      <c r="J10" s="5" t="str">
        <f>_xlfn.UNICHAR(9318)</f>
        <v>⑦</v>
      </c>
      <c r="K10" s="12" t="s">
        <v>46</v>
      </c>
      <c r="L10" s="12" t="s">
        <v>388</v>
      </c>
      <c r="M10" s="1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4C6E-CDA4-4910-B724-EA2B1970D33C}">
  <dimension ref="P3:Z47"/>
  <sheetViews>
    <sheetView topLeftCell="T24" workbookViewId="0">
      <selection activeCell="AE48" sqref="AE48"/>
    </sheetView>
  </sheetViews>
  <sheetFormatPr defaultRowHeight="15" x14ac:dyDescent="0.25"/>
  <cols>
    <col min="23" max="23" width="8.7109375" customWidth="1"/>
    <col min="24" max="24" width="18.7109375" bestFit="1" customWidth="1"/>
    <col min="25" max="25" width="60.42578125" bestFit="1" customWidth="1"/>
    <col min="26" max="26" width="61.7109375" bestFit="1" customWidth="1"/>
  </cols>
  <sheetData>
    <row r="3" spans="16:26" x14ac:dyDescent="0.25">
      <c r="W3" s="17" t="s">
        <v>59</v>
      </c>
    </row>
    <row r="4" spans="16:26" x14ac:dyDescent="0.25">
      <c r="W4" s="24" t="s">
        <v>0</v>
      </c>
      <c r="X4" s="24" t="s">
        <v>1</v>
      </c>
      <c r="Y4" s="24" t="s">
        <v>2</v>
      </c>
      <c r="Z4" s="25" t="s">
        <v>4</v>
      </c>
    </row>
    <row r="5" spans="16:26" ht="45" x14ac:dyDescent="0.25">
      <c r="W5" s="5" t="s">
        <v>347</v>
      </c>
      <c r="X5" s="12" t="s">
        <v>227</v>
      </c>
      <c r="Y5" s="12" t="s">
        <v>235</v>
      </c>
      <c r="Z5" s="14" t="s">
        <v>277</v>
      </c>
    </row>
    <row r="6" spans="16:26" ht="19.5" x14ac:dyDescent="0.25">
      <c r="W6" s="5" t="s">
        <v>348</v>
      </c>
      <c r="X6" s="12" t="s">
        <v>228</v>
      </c>
      <c r="Y6" s="12" t="s">
        <v>236</v>
      </c>
      <c r="Z6" s="12"/>
    </row>
    <row r="7" spans="16:26" ht="19.5" x14ac:dyDescent="0.25">
      <c r="W7" s="5" t="s">
        <v>349</v>
      </c>
      <c r="X7" s="12" t="s">
        <v>229</v>
      </c>
      <c r="Y7" s="12" t="s">
        <v>237</v>
      </c>
      <c r="Z7" s="12"/>
    </row>
    <row r="8" spans="16:26" ht="19.5" x14ac:dyDescent="0.25">
      <c r="W8" s="5" t="s">
        <v>350</v>
      </c>
      <c r="X8" s="12" t="s">
        <v>230</v>
      </c>
      <c r="Y8" s="12" t="s">
        <v>238</v>
      </c>
      <c r="Z8" s="12"/>
    </row>
    <row r="9" spans="16:26" ht="19.5" x14ac:dyDescent="0.25">
      <c r="W9" s="5" t="s">
        <v>351</v>
      </c>
      <c r="X9" s="12" t="s">
        <v>231</v>
      </c>
      <c r="Y9" s="12" t="s">
        <v>239</v>
      </c>
      <c r="Z9" s="12"/>
    </row>
    <row r="10" spans="16:26" ht="19.5" x14ac:dyDescent="0.25">
      <c r="W10" s="5" t="s">
        <v>352</v>
      </c>
      <c r="X10" s="12" t="s">
        <v>232</v>
      </c>
      <c r="Y10" s="12" t="s">
        <v>240</v>
      </c>
      <c r="Z10" s="12"/>
    </row>
    <row r="11" spans="16:26" ht="30" x14ac:dyDescent="0.25">
      <c r="W11" s="5" t="s">
        <v>353</v>
      </c>
      <c r="X11" s="12" t="s">
        <v>233</v>
      </c>
      <c r="Y11" s="12" t="s">
        <v>241</v>
      </c>
      <c r="Z11" s="14" t="s">
        <v>278</v>
      </c>
    </row>
    <row r="12" spans="16:26" ht="30" x14ac:dyDescent="0.25">
      <c r="P12" s="26"/>
      <c r="W12" s="5" t="s">
        <v>354</v>
      </c>
      <c r="X12" s="12" t="s">
        <v>234</v>
      </c>
      <c r="Y12" s="12" t="s">
        <v>242</v>
      </c>
      <c r="Z12" s="14" t="s">
        <v>278</v>
      </c>
    </row>
    <row r="13" spans="16:26" ht="45" x14ac:dyDescent="0.25">
      <c r="W13" s="5" t="s">
        <v>355</v>
      </c>
      <c r="X13" s="12" t="s">
        <v>243</v>
      </c>
      <c r="Y13" s="12" t="s">
        <v>244</v>
      </c>
      <c r="Z13" s="14" t="s">
        <v>245</v>
      </c>
    </row>
    <row r="14" spans="16:26" ht="30" x14ac:dyDescent="0.25">
      <c r="W14" s="5" t="s">
        <v>356</v>
      </c>
      <c r="X14" s="12" t="s">
        <v>246</v>
      </c>
      <c r="Y14" s="14" t="s">
        <v>248</v>
      </c>
      <c r="Z14" s="12"/>
    </row>
    <row r="15" spans="16:26" x14ac:dyDescent="0.25">
      <c r="W15" s="8" t="s">
        <v>357</v>
      </c>
      <c r="X15" s="12" t="s">
        <v>247</v>
      </c>
      <c r="Y15" s="12" t="s">
        <v>249</v>
      </c>
      <c r="Z15" s="12"/>
    </row>
    <row r="16" spans="16:26" ht="30" x14ac:dyDescent="0.25">
      <c r="W16" s="8" t="s">
        <v>358</v>
      </c>
      <c r="X16" s="12" t="s">
        <v>250</v>
      </c>
      <c r="Y16" s="12" t="s">
        <v>251</v>
      </c>
      <c r="Z16" s="14" t="s">
        <v>252</v>
      </c>
    </row>
    <row r="17" spans="23:26" x14ac:dyDescent="0.25">
      <c r="W17" s="8" t="s">
        <v>359</v>
      </c>
      <c r="X17" s="12" t="s">
        <v>40</v>
      </c>
      <c r="Y17" s="12" t="s">
        <v>253</v>
      </c>
      <c r="Z17" s="12"/>
    </row>
    <row r="30" spans="23:26" x14ac:dyDescent="0.25">
      <c r="W30" s="17" t="s">
        <v>254</v>
      </c>
    </row>
    <row r="31" spans="23:26" x14ac:dyDescent="0.25">
      <c r="W31" s="1" t="s">
        <v>0</v>
      </c>
      <c r="X31" s="1" t="s">
        <v>1</v>
      </c>
      <c r="Y31" s="1" t="s">
        <v>2</v>
      </c>
      <c r="Z31" s="1" t="s">
        <v>4</v>
      </c>
    </row>
    <row r="32" spans="23:26" ht="19.5" x14ac:dyDescent="0.25">
      <c r="W32" s="5" t="str">
        <f>_xlfn.UNICHAR(9312)</f>
        <v>①</v>
      </c>
      <c r="X32" s="1" t="s">
        <v>255</v>
      </c>
      <c r="Y32" s="1" t="s">
        <v>256</v>
      </c>
      <c r="Z32" s="1" t="s">
        <v>257</v>
      </c>
    </row>
    <row r="33" spans="23:26" ht="19.5" x14ac:dyDescent="0.25">
      <c r="W33" s="5" t="str">
        <f>_xlfn.UNICHAR(9313)</f>
        <v>②</v>
      </c>
      <c r="X33" s="1" t="s">
        <v>228</v>
      </c>
      <c r="Y33" s="1" t="s">
        <v>258</v>
      </c>
      <c r="Z33" s="1"/>
    </row>
    <row r="34" spans="23:26" ht="19.5" x14ac:dyDescent="0.25">
      <c r="W34" s="5" t="str">
        <f>_xlfn.UNICHAR(9314)</f>
        <v>③</v>
      </c>
      <c r="X34" s="1" t="s">
        <v>259</v>
      </c>
      <c r="Y34" s="1" t="s">
        <v>262</v>
      </c>
      <c r="Z34" s="1"/>
    </row>
    <row r="35" spans="23:26" ht="19.5" x14ac:dyDescent="0.25">
      <c r="W35" s="5" t="str">
        <f>_xlfn.UNICHAR(9315)</f>
        <v>④</v>
      </c>
      <c r="X35" s="1" t="s">
        <v>260</v>
      </c>
      <c r="Y35" s="1" t="s">
        <v>261</v>
      </c>
      <c r="Z35" s="1"/>
    </row>
    <row r="36" spans="23:26" ht="19.5" x14ac:dyDescent="0.25">
      <c r="W36" s="5" t="str">
        <f>_xlfn.UNICHAR(9316)</f>
        <v>⑤</v>
      </c>
      <c r="X36" s="1" t="s">
        <v>263</v>
      </c>
      <c r="Y36" s="1" t="s">
        <v>266</v>
      </c>
      <c r="Z36" s="1" t="s">
        <v>267</v>
      </c>
    </row>
    <row r="37" spans="23:26" ht="19.5" x14ac:dyDescent="0.25">
      <c r="W37" s="5" t="str">
        <f>_xlfn.UNICHAR(9317)</f>
        <v>⑥</v>
      </c>
      <c r="X37" s="1" t="s">
        <v>264</v>
      </c>
      <c r="Y37" s="1" t="s">
        <v>268</v>
      </c>
      <c r="Z37" s="1"/>
    </row>
    <row r="38" spans="23:26" ht="19.5" x14ac:dyDescent="0.25">
      <c r="W38" s="5" t="str">
        <f>_xlfn.UNICHAR(9318)</f>
        <v>⑦</v>
      </c>
      <c r="X38" s="1" t="s">
        <v>265</v>
      </c>
      <c r="Y38" s="1" t="s">
        <v>269</v>
      </c>
      <c r="Z38" s="1"/>
    </row>
    <row r="39" spans="23:26" ht="19.5" x14ac:dyDescent="0.25">
      <c r="W39" s="5" t="str">
        <f>_xlfn.UNICHAR(9319)</f>
        <v>⑧</v>
      </c>
      <c r="X39" s="1" t="s">
        <v>270</v>
      </c>
      <c r="Y39" s="1" t="s">
        <v>273</v>
      </c>
      <c r="Z39" s="1"/>
    </row>
    <row r="40" spans="23:26" ht="30" x14ac:dyDescent="0.25">
      <c r="W40" s="5" t="str">
        <f>_xlfn.UNICHAR(9320)</f>
        <v>⑨</v>
      </c>
      <c r="X40" s="1" t="s">
        <v>271</v>
      </c>
      <c r="Y40" s="11" t="s">
        <v>275</v>
      </c>
      <c r="Z40" s="1" t="s">
        <v>274</v>
      </c>
    </row>
    <row r="41" spans="23:26" ht="19.5" x14ac:dyDescent="0.25">
      <c r="W41" s="5" t="str">
        <f>_xlfn.UNICHAR(9321)</f>
        <v>⑩</v>
      </c>
      <c r="X41" s="1" t="s">
        <v>272</v>
      </c>
      <c r="Y41" s="1" t="s">
        <v>276</v>
      </c>
      <c r="Z41" s="1"/>
    </row>
    <row r="44" spans="23:26" x14ac:dyDescent="0.25">
      <c r="W44" s="17" t="s">
        <v>279</v>
      </c>
    </row>
    <row r="45" spans="23:26" x14ac:dyDescent="0.25">
      <c r="W45" s="24" t="s">
        <v>30</v>
      </c>
      <c r="X45" s="24" t="s">
        <v>1</v>
      </c>
      <c r="Y45" s="24" t="s">
        <v>392</v>
      </c>
      <c r="Z45" s="25" t="s">
        <v>4</v>
      </c>
    </row>
    <row r="46" spans="23:26" x14ac:dyDescent="0.25">
      <c r="W46" s="1" t="s">
        <v>32</v>
      </c>
      <c r="X46" s="6" t="s">
        <v>280</v>
      </c>
      <c r="Y46" s="6" t="s">
        <v>284</v>
      </c>
      <c r="Z46" s="7" t="s">
        <v>283</v>
      </c>
    </row>
    <row r="47" spans="23:26" x14ac:dyDescent="0.25">
      <c r="W47" s="1" t="s">
        <v>32</v>
      </c>
      <c r="X47" s="1" t="s">
        <v>281</v>
      </c>
      <c r="Y47" s="1" t="s">
        <v>285</v>
      </c>
      <c r="Z47" s="7" t="s">
        <v>282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9B4C-F06D-451B-B35F-563DEA1C1014}">
  <dimension ref="M2:P11"/>
  <sheetViews>
    <sheetView workbookViewId="0">
      <selection activeCell="N24" sqref="N24"/>
    </sheetView>
  </sheetViews>
  <sheetFormatPr defaultRowHeight="15" x14ac:dyDescent="0.25"/>
  <cols>
    <col min="14" max="14" width="27.140625" bestFit="1" customWidth="1"/>
    <col min="15" max="15" width="64.7109375" customWidth="1"/>
    <col min="16" max="16" width="32.42578125" bestFit="1" customWidth="1"/>
  </cols>
  <sheetData>
    <row r="2" spans="13:16" x14ac:dyDescent="0.25">
      <c r="M2" s="17" t="s">
        <v>288</v>
      </c>
    </row>
    <row r="3" spans="13:16" x14ac:dyDescent="0.25">
      <c r="M3" s="24" t="s">
        <v>0</v>
      </c>
      <c r="N3" s="24" t="s">
        <v>1</v>
      </c>
      <c r="O3" s="24" t="s">
        <v>2</v>
      </c>
      <c r="P3" s="25" t="s">
        <v>4</v>
      </c>
    </row>
    <row r="4" spans="13:16" ht="45" x14ac:dyDescent="0.25">
      <c r="M4" s="5" t="str">
        <f>_xlfn.UNICHAR(9312)</f>
        <v>①</v>
      </c>
      <c r="N4" s="1" t="s">
        <v>286</v>
      </c>
      <c r="O4" s="11" t="s">
        <v>289</v>
      </c>
      <c r="P4" s="1" t="s">
        <v>291</v>
      </c>
    </row>
    <row r="5" spans="13:16" ht="45" x14ac:dyDescent="0.25">
      <c r="M5" s="5" t="str">
        <f>_xlfn.UNICHAR(9313)</f>
        <v>②</v>
      </c>
      <c r="N5" s="1" t="s">
        <v>287</v>
      </c>
      <c r="O5" s="11" t="s">
        <v>294</v>
      </c>
      <c r="P5" s="1" t="s">
        <v>291</v>
      </c>
    </row>
    <row r="6" spans="13:16" ht="30" x14ac:dyDescent="0.25">
      <c r="M6" s="5" t="str">
        <f>_xlfn.UNICHAR(9314)</f>
        <v>③</v>
      </c>
      <c r="N6" s="1" t="s">
        <v>290</v>
      </c>
      <c r="O6" s="11" t="s">
        <v>295</v>
      </c>
      <c r="P6" s="1" t="s">
        <v>292</v>
      </c>
    </row>
    <row r="7" spans="13:16" ht="90" x14ac:dyDescent="0.25">
      <c r="M7" s="5" t="str">
        <f>_xlfn.UNICHAR(9315)</f>
        <v>④</v>
      </c>
      <c r="N7" s="1" t="s">
        <v>293</v>
      </c>
      <c r="O7" s="11" t="s">
        <v>296</v>
      </c>
      <c r="P7" s="1"/>
    </row>
    <row r="8" spans="13:16" ht="19.5" x14ac:dyDescent="0.25">
      <c r="M8" s="5" t="str">
        <f>_xlfn.UNICHAR(9316)</f>
        <v>⑤</v>
      </c>
      <c r="N8" s="1" t="s">
        <v>297</v>
      </c>
      <c r="O8" s="11" t="s">
        <v>298</v>
      </c>
      <c r="P8" s="1" t="s">
        <v>299</v>
      </c>
    </row>
    <row r="9" spans="13:16" ht="45" x14ac:dyDescent="0.25">
      <c r="M9" s="5" t="str">
        <f>_xlfn.UNICHAR(9317)</f>
        <v>⑥</v>
      </c>
      <c r="N9" s="1" t="s">
        <v>300</v>
      </c>
      <c r="O9" s="11" t="s">
        <v>301</v>
      </c>
      <c r="P9" s="1"/>
    </row>
    <row r="10" spans="13:16" ht="19.5" x14ac:dyDescent="0.25">
      <c r="M10" s="5" t="str">
        <f>_xlfn.UNICHAR(9318)</f>
        <v>⑦</v>
      </c>
      <c r="N10" s="18" t="s">
        <v>46</v>
      </c>
      <c r="O10" s="27" t="s">
        <v>302</v>
      </c>
      <c r="P10" s="1"/>
    </row>
    <row r="11" spans="13:16" ht="19.5" x14ac:dyDescent="0.25">
      <c r="M11" s="5" t="str">
        <f>_xlfn.UNICHAR(9319)</f>
        <v>⑧</v>
      </c>
      <c r="N11" s="18" t="s">
        <v>40</v>
      </c>
      <c r="O11" s="27" t="s">
        <v>303</v>
      </c>
      <c r="P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01E34-DB94-40B5-BE6D-875A709062AE}">
  <dimension ref="Q2:T34"/>
  <sheetViews>
    <sheetView workbookViewId="0">
      <selection activeCell="R3" sqref="R3:T14"/>
    </sheetView>
  </sheetViews>
  <sheetFormatPr defaultRowHeight="15" x14ac:dyDescent="0.25"/>
  <cols>
    <col min="17" max="17" width="5.28515625" bestFit="1" customWidth="1"/>
    <col min="18" max="18" width="31.85546875" bestFit="1" customWidth="1"/>
    <col min="19" max="19" width="31.140625" bestFit="1" customWidth="1"/>
    <col min="20" max="20" width="55.5703125" customWidth="1"/>
  </cols>
  <sheetData>
    <row r="2" spans="17:20" x14ac:dyDescent="0.25">
      <c r="Q2" s="17" t="s">
        <v>345</v>
      </c>
    </row>
    <row r="3" spans="17:20" x14ac:dyDescent="0.25">
      <c r="Q3" s="24" t="s">
        <v>0</v>
      </c>
      <c r="R3" s="24" t="s">
        <v>1</v>
      </c>
      <c r="S3" s="24" t="s">
        <v>2</v>
      </c>
      <c r="T3" s="25" t="s">
        <v>4</v>
      </c>
    </row>
    <row r="4" spans="17:20" x14ac:dyDescent="0.25">
      <c r="Q4" s="28" t="s">
        <v>347</v>
      </c>
      <c r="R4" s="1" t="s">
        <v>1</v>
      </c>
      <c r="S4" s="1" t="s">
        <v>313</v>
      </c>
      <c r="T4" s="1" t="s">
        <v>314</v>
      </c>
    </row>
    <row r="5" spans="17:20" x14ac:dyDescent="0.25">
      <c r="Q5" s="28" t="s">
        <v>348</v>
      </c>
      <c r="R5" s="1" t="s">
        <v>315</v>
      </c>
      <c r="S5" s="1" t="s">
        <v>316</v>
      </c>
      <c r="T5" s="1" t="s">
        <v>317</v>
      </c>
    </row>
    <row r="6" spans="17:20" x14ac:dyDescent="0.25">
      <c r="Q6" s="28" t="s">
        <v>349</v>
      </c>
      <c r="R6" s="1" t="s">
        <v>318</v>
      </c>
      <c r="S6" s="1" t="s">
        <v>313</v>
      </c>
      <c r="T6" s="1" t="s">
        <v>314</v>
      </c>
    </row>
    <row r="7" spans="17:20" x14ac:dyDescent="0.25">
      <c r="Q7" s="28" t="s">
        <v>350</v>
      </c>
      <c r="R7" s="1" t="s">
        <v>131</v>
      </c>
      <c r="S7" s="1" t="s">
        <v>319</v>
      </c>
      <c r="T7" s="1" t="s">
        <v>320</v>
      </c>
    </row>
    <row r="8" spans="17:20" x14ac:dyDescent="0.25">
      <c r="Q8" s="28" t="s">
        <v>351</v>
      </c>
      <c r="R8" s="1" t="s">
        <v>322</v>
      </c>
      <c r="S8" s="1" t="s">
        <v>313</v>
      </c>
      <c r="T8" s="1" t="s">
        <v>314</v>
      </c>
    </row>
    <row r="9" spans="17:20" x14ac:dyDescent="0.25">
      <c r="Q9" s="28" t="s">
        <v>352</v>
      </c>
      <c r="R9" s="1" t="s">
        <v>321</v>
      </c>
      <c r="S9" s="1" t="s">
        <v>323</v>
      </c>
      <c r="T9" s="1" t="s">
        <v>324</v>
      </c>
    </row>
    <row r="10" spans="17:20" x14ac:dyDescent="0.25">
      <c r="Q10" s="28" t="s">
        <v>353</v>
      </c>
      <c r="R10" s="1" t="s">
        <v>325</v>
      </c>
      <c r="S10" s="1" t="s">
        <v>327</v>
      </c>
      <c r="T10" s="1" t="s">
        <v>328</v>
      </c>
    </row>
    <row r="11" spans="17:20" x14ac:dyDescent="0.25">
      <c r="Q11" s="28" t="s">
        <v>354</v>
      </c>
      <c r="R11" s="1" t="s">
        <v>326</v>
      </c>
      <c r="S11" s="1" t="s">
        <v>327</v>
      </c>
      <c r="T11" s="1" t="s">
        <v>328</v>
      </c>
    </row>
    <row r="12" spans="17:20" x14ac:dyDescent="0.25">
      <c r="Q12" s="28" t="s">
        <v>355</v>
      </c>
      <c r="R12" s="1" t="s">
        <v>329</v>
      </c>
      <c r="S12" s="1" t="s">
        <v>330</v>
      </c>
      <c r="T12" s="1" t="s">
        <v>331</v>
      </c>
    </row>
    <row r="13" spans="17:20" x14ac:dyDescent="0.25">
      <c r="Q13" s="28" t="s">
        <v>356</v>
      </c>
      <c r="R13" s="1" t="s">
        <v>247</v>
      </c>
      <c r="S13" s="1" t="s">
        <v>333</v>
      </c>
      <c r="T13" s="1"/>
    </row>
    <row r="14" spans="17:20" x14ac:dyDescent="0.25">
      <c r="Q14" s="29" t="s">
        <v>357</v>
      </c>
      <c r="R14" s="1" t="s">
        <v>332</v>
      </c>
      <c r="S14" s="1" t="s">
        <v>334</v>
      </c>
      <c r="T14" s="1"/>
    </row>
    <row r="16" spans="17:20" x14ac:dyDescent="0.25">
      <c r="Q16" s="17" t="s">
        <v>346</v>
      </c>
    </row>
    <row r="17" spans="17:20" x14ac:dyDescent="0.25">
      <c r="Q17" s="24" t="s">
        <v>0</v>
      </c>
      <c r="R17" s="24" t="s">
        <v>1</v>
      </c>
      <c r="S17" s="24" t="s">
        <v>2</v>
      </c>
      <c r="T17" s="25" t="s">
        <v>4</v>
      </c>
    </row>
    <row r="18" spans="17:20" x14ac:dyDescent="0.25">
      <c r="Q18" s="1" t="s">
        <v>347</v>
      </c>
      <c r="R18" s="1" t="s">
        <v>1</v>
      </c>
      <c r="S18" s="1" t="s">
        <v>313</v>
      </c>
      <c r="T18" s="1" t="s">
        <v>314</v>
      </c>
    </row>
    <row r="19" spans="17:20" x14ac:dyDescent="0.25">
      <c r="Q19" s="1" t="s">
        <v>348</v>
      </c>
      <c r="R19" s="1" t="s">
        <v>315</v>
      </c>
      <c r="S19" s="1" t="s">
        <v>316</v>
      </c>
      <c r="T19" s="1" t="s">
        <v>317</v>
      </c>
    </row>
    <row r="20" spans="17:20" x14ac:dyDescent="0.25">
      <c r="Q20" s="1" t="s">
        <v>349</v>
      </c>
      <c r="R20" s="1" t="s">
        <v>318</v>
      </c>
      <c r="S20" s="1" t="s">
        <v>313</v>
      </c>
      <c r="T20" s="1" t="s">
        <v>314</v>
      </c>
    </row>
    <row r="21" spans="17:20" x14ac:dyDescent="0.25">
      <c r="Q21" s="1" t="s">
        <v>350</v>
      </c>
      <c r="R21" s="1" t="s">
        <v>131</v>
      </c>
      <c r="S21" s="1" t="s">
        <v>319</v>
      </c>
      <c r="T21" s="1" t="s">
        <v>320</v>
      </c>
    </row>
    <row r="22" spans="17:20" x14ac:dyDescent="0.25">
      <c r="Q22" s="1" t="s">
        <v>351</v>
      </c>
      <c r="R22" s="1" t="s">
        <v>322</v>
      </c>
      <c r="S22" s="1" t="s">
        <v>313</v>
      </c>
      <c r="T22" s="1" t="s">
        <v>314</v>
      </c>
    </row>
    <row r="23" spans="17:20" x14ac:dyDescent="0.25">
      <c r="Q23" s="1" t="s">
        <v>352</v>
      </c>
      <c r="R23" s="1" t="s">
        <v>321</v>
      </c>
      <c r="S23" s="1" t="s">
        <v>323</v>
      </c>
      <c r="T23" s="1" t="s">
        <v>324</v>
      </c>
    </row>
    <row r="24" spans="17:20" x14ac:dyDescent="0.25">
      <c r="Q24" s="1" t="s">
        <v>353</v>
      </c>
      <c r="R24" s="1" t="s">
        <v>344</v>
      </c>
      <c r="S24" s="1" t="s">
        <v>327</v>
      </c>
      <c r="T24" s="1" t="s">
        <v>328</v>
      </c>
    </row>
    <row r="25" spans="17:20" x14ac:dyDescent="0.25">
      <c r="Q25" s="1" t="s">
        <v>354</v>
      </c>
      <c r="R25" s="1" t="s">
        <v>326</v>
      </c>
      <c r="S25" s="1" t="s">
        <v>327</v>
      </c>
      <c r="T25" s="1" t="s">
        <v>328</v>
      </c>
    </row>
    <row r="26" spans="17:20" x14ac:dyDescent="0.25">
      <c r="Q26" s="1" t="s">
        <v>355</v>
      </c>
      <c r="R26" s="1" t="s">
        <v>329</v>
      </c>
      <c r="S26" s="1" t="s">
        <v>330</v>
      </c>
      <c r="T26" s="1" t="s">
        <v>331</v>
      </c>
    </row>
    <row r="27" spans="17:20" x14ac:dyDescent="0.25">
      <c r="Q27" s="1" t="s">
        <v>356</v>
      </c>
      <c r="R27" s="1" t="s">
        <v>247</v>
      </c>
      <c r="S27" s="1" t="s">
        <v>333</v>
      </c>
      <c r="T27" s="1"/>
    </row>
    <row r="28" spans="17:20" x14ac:dyDescent="0.25">
      <c r="Q28" s="29" t="s">
        <v>357</v>
      </c>
      <c r="R28" s="1" t="s">
        <v>332</v>
      </c>
      <c r="S28" s="1" t="s">
        <v>334</v>
      </c>
      <c r="T28" s="1"/>
    </row>
    <row r="30" spans="17:20" x14ac:dyDescent="0.25">
      <c r="Q30" s="31" t="s">
        <v>335</v>
      </c>
      <c r="R30" s="30"/>
      <c r="S30" s="30"/>
      <c r="T30" s="30"/>
    </row>
    <row r="31" spans="17:20" x14ac:dyDescent="0.25">
      <c r="Q31" s="24" t="s">
        <v>0</v>
      </c>
      <c r="R31" s="24" t="s">
        <v>1</v>
      </c>
      <c r="S31" s="24" t="s">
        <v>2</v>
      </c>
      <c r="T31" s="25" t="s">
        <v>4</v>
      </c>
    </row>
    <row r="32" spans="17:20" ht="60" x14ac:dyDescent="0.25">
      <c r="Q32" s="29" t="s">
        <v>358</v>
      </c>
      <c r="R32" s="1" t="s">
        <v>336</v>
      </c>
      <c r="S32" s="11" t="s">
        <v>340</v>
      </c>
      <c r="T32" s="11" t="s">
        <v>338</v>
      </c>
    </row>
    <row r="33" spans="17:20" ht="45" x14ac:dyDescent="0.25">
      <c r="Q33" s="29" t="s">
        <v>359</v>
      </c>
      <c r="R33" s="1" t="s">
        <v>337</v>
      </c>
      <c r="S33" s="11" t="s">
        <v>339</v>
      </c>
      <c r="T33" s="1" t="s">
        <v>341</v>
      </c>
    </row>
    <row r="34" spans="17:20" x14ac:dyDescent="0.25">
      <c r="Q34" s="1"/>
      <c r="R34" s="1" t="s">
        <v>40</v>
      </c>
      <c r="S34" s="1" t="s">
        <v>342</v>
      </c>
      <c r="T34" s="1" t="s">
        <v>343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C7EE0-0A8B-4205-A250-61336DABB2A9}">
  <dimension ref="A1:C20"/>
  <sheetViews>
    <sheetView workbookViewId="0">
      <selection activeCell="B26" sqref="B26"/>
    </sheetView>
  </sheetViews>
  <sheetFormatPr defaultRowHeight="15" x14ac:dyDescent="0.25"/>
  <cols>
    <col min="1" max="1" width="9.140625" bestFit="1" customWidth="1"/>
    <col min="2" max="2" width="33.85546875" bestFit="1" customWidth="1"/>
    <col min="3" max="3" width="59.85546875" bestFit="1" customWidth="1"/>
  </cols>
  <sheetData>
    <row r="1" spans="1:3" x14ac:dyDescent="0.25">
      <c r="A1" s="17" t="s">
        <v>31</v>
      </c>
      <c r="B1" s="17" t="s">
        <v>84</v>
      </c>
    </row>
    <row r="2" spans="1:3" x14ac:dyDescent="0.25">
      <c r="A2" s="34" t="s">
        <v>83</v>
      </c>
      <c r="B2" s="34" t="s">
        <v>2</v>
      </c>
      <c r="C2" s="34" t="s">
        <v>4</v>
      </c>
    </row>
    <row r="3" spans="1:3" ht="30" x14ac:dyDescent="0.25">
      <c r="A3" s="1" t="s">
        <v>85</v>
      </c>
      <c r="B3" s="10" t="s">
        <v>86</v>
      </c>
      <c r="C3" s="11" t="s">
        <v>89</v>
      </c>
    </row>
    <row r="4" spans="1:3" x14ac:dyDescent="0.25">
      <c r="A4" s="1" t="s">
        <v>87</v>
      </c>
      <c r="B4" s="10">
        <v>2</v>
      </c>
      <c r="C4" s="1" t="s">
        <v>391</v>
      </c>
    </row>
    <row r="5" spans="1:3" x14ac:dyDescent="0.25">
      <c r="A5" s="1" t="s">
        <v>88</v>
      </c>
      <c r="B5" s="10">
        <v>2</v>
      </c>
      <c r="C5" s="1" t="s">
        <v>391</v>
      </c>
    </row>
    <row r="6" spans="1:3" x14ac:dyDescent="0.25">
      <c r="A6" s="1" t="s">
        <v>90</v>
      </c>
      <c r="B6" s="10">
        <v>2</v>
      </c>
      <c r="C6" s="1" t="s">
        <v>391</v>
      </c>
    </row>
    <row r="7" spans="1:3" x14ac:dyDescent="0.25">
      <c r="A7" s="1" t="s">
        <v>91</v>
      </c>
      <c r="B7" s="10">
        <v>2</v>
      </c>
      <c r="C7" s="1" t="s">
        <v>391</v>
      </c>
    </row>
    <row r="8" spans="1:3" ht="30" x14ac:dyDescent="0.25">
      <c r="A8" s="1" t="s">
        <v>92</v>
      </c>
      <c r="B8" s="10">
        <v>1</v>
      </c>
      <c r="C8" s="11" t="s">
        <v>93</v>
      </c>
    </row>
    <row r="11" spans="1:3" x14ac:dyDescent="0.25">
      <c r="A11" s="17" t="s">
        <v>31</v>
      </c>
      <c r="B11" s="17" t="s">
        <v>84</v>
      </c>
    </row>
    <row r="12" spans="1:3" x14ac:dyDescent="0.25">
      <c r="A12" s="34" t="s">
        <v>83</v>
      </c>
      <c r="B12" s="34" t="s">
        <v>2</v>
      </c>
      <c r="C12" s="34" t="s">
        <v>4</v>
      </c>
    </row>
    <row r="13" spans="1:3" x14ac:dyDescent="0.25">
      <c r="A13" s="1" t="s">
        <v>145</v>
      </c>
      <c r="B13" s="10" t="s">
        <v>153</v>
      </c>
      <c r="C13" s="11" t="s">
        <v>157</v>
      </c>
    </row>
    <row r="14" spans="1:3" x14ac:dyDescent="0.25">
      <c r="A14" s="1" t="s">
        <v>146</v>
      </c>
      <c r="B14" s="10" t="s">
        <v>154</v>
      </c>
      <c r="C14" s="1" t="s">
        <v>155</v>
      </c>
    </row>
    <row r="15" spans="1:3" x14ac:dyDescent="0.25">
      <c r="A15" s="1" t="s">
        <v>147</v>
      </c>
      <c r="B15" s="10" t="s">
        <v>156</v>
      </c>
      <c r="C15" s="11" t="s">
        <v>157</v>
      </c>
    </row>
    <row r="16" spans="1:3" x14ac:dyDescent="0.25">
      <c r="A16" s="1" t="s">
        <v>148</v>
      </c>
      <c r="B16" s="10" t="s">
        <v>158</v>
      </c>
      <c r="C16" s="11" t="s">
        <v>163</v>
      </c>
    </row>
    <row r="17" spans="1:3" x14ac:dyDescent="0.25">
      <c r="A17" s="1" t="s">
        <v>149</v>
      </c>
      <c r="B17" s="10" t="s">
        <v>159</v>
      </c>
      <c r="C17" s="11" t="s">
        <v>157</v>
      </c>
    </row>
    <row r="18" spans="1:3" x14ac:dyDescent="0.25">
      <c r="A18" s="1" t="s">
        <v>150</v>
      </c>
      <c r="B18" s="10" t="s">
        <v>160</v>
      </c>
      <c r="C18" s="11" t="s">
        <v>157</v>
      </c>
    </row>
    <row r="19" spans="1:3" x14ac:dyDescent="0.25">
      <c r="A19" s="18" t="s">
        <v>151</v>
      </c>
      <c r="B19" s="10" t="s">
        <v>161</v>
      </c>
      <c r="C19" s="11" t="s">
        <v>157</v>
      </c>
    </row>
    <row r="20" spans="1:3" x14ac:dyDescent="0.25">
      <c r="A20" s="18" t="s">
        <v>152</v>
      </c>
      <c r="B20" s="10" t="s">
        <v>162</v>
      </c>
      <c r="C20" s="11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Process</vt:lpstr>
      <vt:lpstr>Client Search Form</vt:lpstr>
      <vt:lpstr>Client Registration Form</vt:lpstr>
      <vt:lpstr>Potential Client Matches Form</vt:lpstr>
      <vt:lpstr>Add Photo</vt:lpstr>
      <vt:lpstr>Patient Alert Form</vt:lpstr>
      <vt:lpstr>Update Providers form</vt:lpstr>
      <vt:lpstr>NOK and Emergency Contacts</vt:lpstr>
      <vt:lpstr>Short Codes</vt:lpstr>
      <vt:lpstr>Client_Pronouns</vt:lpstr>
      <vt:lpstr>Client_Reg_Form_Record_Type</vt:lpstr>
      <vt:lpstr>EIGHT</vt:lpstr>
      <vt:lpstr>FIVE</vt:lpstr>
      <vt:lpstr>FOUR</vt:lpstr>
      <vt:lpstr>NINE</vt:lpstr>
      <vt:lpstr>ONE</vt:lpstr>
      <vt:lpstr>SEVEN</vt:lpstr>
      <vt:lpstr>SIX</vt:lpstr>
      <vt:lpstr>THREE</vt:lpstr>
      <vt:lpstr>TWO</vt:lpstr>
    </vt:vector>
  </TitlesOfParts>
  <Company>BC Healthcare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You, Edward [VCH]</dc:creator>
  <cp:lastModifiedBy>You, Edward [VCH]</cp:lastModifiedBy>
  <dcterms:created xsi:type="dcterms:W3CDTF">2026-02-11T16:40:43Z</dcterms:created>
  <dcterms:modified xsi:type="dcterms:W3CDTF">2026-06-11T16:24:08Z</dcterms:modified>
</cp:coreProperties>
</file>